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Чирко Надежда\Documents\2020 год\СЕССИЯ\36 сессия от 25.05.2020\"/>
    </mc:Choice>
  </mc:AlternateContent>
  <bookViews>
    <workbookView xWindow="0" yWindow="0" windowWidth="24000" windowHeight="11025"/>
  </bookViews>
  <sheets>
    <sheet name="СРБ на год (КВСР)" sheetId="2" r:id="rId1"/>
  </sheets>
  <calcPr calcId="152511"/>
</workbook>
</file>

<file path=xl/calcChain.xml><?xml version="1.0" encoding="utf-8"?>
<calcChain xmlns="http://schemas.openxmlformats.org/spreadsheetml/2006/main">
  <c r="Q9" i="2" l="1"/>
  <c r="Q10" i="2"/>
  <c r="Q12" i="2"/>
  <c r="Q15" i="2"/>
  <c r="Q17" i="2"/>
  <c r="Q19" i="2"/>
  <c r="Q20" i="2"/>
  <c r="Q21" i="2"/>
  <c r="Q23" i="2"/>
  <c r="Q24" i="2"/>
  <c r="Q27" i="2"/>
  <c r="Q31" i="2"/>
  <c r="Q32" i="2"/>
  <c r="Q36" i="2"/>
  <c r="Q39" i="2"/>
  <c r="Q40" i="2"/>
  <c r="Q41" i="2"/>
  <c r="Q42" i="2"/>
  <c r="Q43" i="2"/>
  <c r="Q46" i="2"/>
  <c r="Q47" i="2"/>
  <c r="Q51" i="2"/>
  <c r="Q53" i="2"/>
  <c r="Q55" i="2"/>
  <c r="Q57" i="2"/>
  <c r="Q61" i="2"/>
  <c r="Q62" i="2"/>
  <c r="Q63" i="2"/>
  <c r="Q65" i="2"/>
  <c r="Q66" i="2"/>
  <c r="Q68" i="2"/>
  <c r="Q72" i="2"/>
  <c r="Q74" i="2"/>
  <c r="P73" i="2"/>
  <c r="P71" i="2"/>
  <c r="Q71" i="2" s="1"/>
  <c r="P64" i="2"/>
  <c r="Q64" i="2" s="1"/>
  <c r="P67" i="2"/>
  <c r="Q67" i="2" s="1"/>
  <c r="P60" i="2"/>
  <c r="P59" i="2" s="1"/>
  <c r="P56" i="2"/>
  <c r="Q56" i="2" s="1"/>
  <c r="P54" i="2"/>
  <c r="Q54" i="2" s="1"/>
  <c r="P52" i="2"/>
  <c r="Q52" i="2" s="1"/>
  <c r="P50" i="2"/>
  <c r="Q50" i="2" s="1"/>
  <c r="P45" i="2"/>
  <c r="Q45" i="2" s="1"/>
  <c r="P46" i="2"/>
  <c r="P40" i="2"/>
  <c r="P38" i="2"/>
  <c r="Q38" i="2" s="1"/>
  <c r="P35" i="2"/>
  <c r="Q35" i="2" s="1"/>
  <c r="P30" i="2"/>
  <c r="P29" i="2" s="1"/>
  <c r="Q29" i="2" s="1"/>
  <c r="P26" i="2"/>
  <c r="P25" i="2" s="1"/>
  <c r="Q25" i="2" s="1"/>
  <c r="P22" i="2"/>
  <c r="Q22" i="2" s="1"/>
  <c r="P18" i="2"/>
  <c r="Q18" i="2" s="1"/>
  <c r="P16" i="2"/>
  <c r="Q16" i="2" s="1"/>
  <c r="P14" i="2"/>
  <c r="Q14" i="2" s="1"/>
  <c r="P11" i="2"/>
  <c r="Q11" i="2" s="1"/>
  <c r="Q30" i="2" l="1"/>
  <c r="Q59" i="2"/>
  <c r="P58" i="2"/>
  <c r="Q58" i="2" s="1"/>
  <c r="P13" i="2"/>
  <c r="P37" i="2"/>
  <c r="P49" i="2"/>
  <c r="Q60" i="2"/>
  <c r="Q26" i="2"/>
  <c r="P8" i="2"/>
  <c r="Q8" i="2" s="1"/>
  <c r="P28" i="2"/>
  <c r="Q28" i="2" s="1"/>
  <c r="P34" i="2"/>
  <c r="Q34" i="2" s="1"/>
  <c r="P44" i="2"/>
  <c r="Q44" i="2" s="1"/>
  <c r="P70" i="2"/>
  <c r="Q73" i="2"/>
  <c r="P69" i="2" l="1"/>
  <c r="Q70" i="2"/>
  <c r="P33" i="2"/>
  <c r="Q33" i="2" s="1"/>
  <c r="Q37" i="2"/>
  <c r="Q49" i="2"/>
  <c r="P48" i="2"/>
  <c r="Q48" i="2" s="1"/>
  <c r="P7" i="2"/>
  <c r="Q7" i="2" s="1"/>
  <c r="Q13" i="2"/>
  <c r="P6" i="2" l="1"/>
  <c r="Q6" i="2" s="1"/>
  <c r="Q69" i="2"/>
</calcChain>
</file>

<file path=xl/sharedStrings.xml><?xml version="1.0" encoding="utf-8"?>
<sst xmlns="http://schemas.openxmlformats.org/spreadsheetml/2006/main" count="161" uniqueCount="74">
  <si>
    <t xml:space="preserve"> </t>
  </si>
  <si>
    <t>300</t>
  </si>
  <si>
    <t>8800370510</t>
  </si>
  <si>
    <t>Социальное обеспечение и иные выплаты населению</t>
  </si>
  <si>
    <t>Реализация мероприятий по обеспечению сбалансированности местных бюджетов государственной программы Новосибирской области "Управление финансами в Новосибирской области"</t>
  </si>
  <si>
    <t>8800004910</t>
  </si>
  <si>
    <t>Доплаты к пенсиям, дополнительное пенсионное обеспечение</t>
  </si>
  <si>
    <t>Пенсионное обеспечение</t>
  </si>
  <si>
    <t>СОЦИАЛЬНАЯ ПОЛИТИКА</t>
  </si>
  <si>
    <t>100</t>
  </si>
  <si>
    <t>88003S0510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</si>
  <si>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</si>
  <si>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Софинансирование расходов в рамках реализации мероприятий по обеспечению сбалансированности местных бюджетов государственной программы Новосибирской области "Управление финансами в Новосибирской области"</t>
  </si>
  <si>
    <t>200</t>
  </si>
  <si>
    <t>Закупка товаров, работ и услуг для обеспечения государственных (муниципальных) нужд</t>
  </si>
  <si>
    <t>800</t>
  </si>
  <si>
    <t>8800004400</t>
  </si>
  <si>
    <t>Иные бюджетные ассигнования</t>
  </si>
  <si>
    <t>Дворцы и дома культуры</t>
  </si>
  <si>
    <t>Культура</t>
  </si>
  <si>
    <t>КУЛЬТУРА, КИНЕМАТОГРАФИЯ</t>
  </si>
  <si>
    <t>8800006050</t>
  </si>
  <si>
    <t>Прочие мероприятия по благоустройству поселений</t>
  </si>
  <si>
    <t>8800006040</t>
  </si>
  <si>
    <t>Организация и содержание мест захоронения</t>
  </si>
  <si>
    <t>8800006010</t>
  </si>
  <si>
    <t>Уличное освещение</t>
  </si>
  <si>
    <t>Благоустройство</t>
  </si>
  <si>
    <t>ЖИЛИЩНО-КОММУНАЛЬНОЕ ХОЗЯЙСТВО</t>
  </si>
  <si>
    <t>8800003010</t>
  </si>
  <si>
    <t>Дорожный фонд Тогучинского района</t>
  </si>
  <si>
    <t>Дорожное хозяйство (дорожные фонды)</t>
  </si>
  <si>
    <t>НАЦИОНАЛЬНАЯ ЭКОНОМИКА</t>
  </si>
  <si>
    <t>8800002170</t>
  </si>
  <si>
    <t xml:space="preserve">Мероприятия по обеспечению первичных мер пожарной безопасности  </t>
  </si>
  <si>
    <t>17007S0330</t>
  </si>
  <si>
    <t>Реализация мероприятий муниципальной программы "Обеспечение безопасности жизнедеятельности населения Тогучинского района Новосибирской области на 2019-2021 годы" за счет средств местного бюджета, предоставляемых в рамках государственной программы Новосибирской области «Обеспечение безопасности жизнедеятельности населения Новосибирской области на период 2015 - 2020 годов» (обеспечение автономными дымовыми пожарными извещателями жилых помещений, в которых проживают семьи, находящиеся в опасном социальном положении и имеющие несовершеннолетних детей, а также малоподвижные одинокие пенсионеры и инвалиды)</t>
  </si>
  <si>
    <t>1700770330</t>
  </si>
  <si>
    <t>Реализация мероприятий муниципальной программы "Обеспечение безопасности жизнедеятельности населения Тогучинского района Новосибирской области на 2019-2021 годы" за счет средств областного бюджета, предоставляемых в рамках государственной программы Новосибирской области «Обеспечение безопасности жизнедеятельности населения Новосибирской области на период 2015 - 2020 годов» (обеспечение автономными дымовыми пожарными извещателями жилых помещений, в которых проживают семьи, находящиеся в опасном социальном положении и имеющие несовершеннолетних детей, а также малоподвижные одинокие пенсионеры и инвалиды)</t>
  </si>
  <si>
    <t>Обеспечение пожарной безопасности</t>
  </si>
  <si>
    <t>8800005000</t>
  </si>
  <si>
    <t>Резервные фонды  администрации Тогучинского района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</si>
  <si>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</si>
  <si>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</si>
  <si>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9900051180</t>
  </si>
  <si>
    <t>Осуществление первичного воинского учета на территориях, где отсутствуют военные коммисариаты, за счет средств федерального бюджета</t>
  </si>
  <si>
    <t>Мобилизационная и вневойсковая подготовка</t>
  </si>
  <si>
    <t>НАЦИОНАЛЬНАЯ ОБОРОНА</t>
  </si>
  <si>
    <t>500</t>
  </si>
  <si>
    <t>8800002040</t>
  </si>
  <si>
    <t>Межбюджетные трансферты</t>
  </si>
  <si>
    <t>Расходы на обеспечение функций органов местного самоуправления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</si>
  <si>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</si>
  <si>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8800000110</t>
  </si>
  <si>
    <t>Расходы на выплаты по оплате труда работников органов местного самоуправления</t>
  </si>
  <si>
    <t>0500570190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</si>
  <si>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</si>
  <si>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</si>
  <si>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8800002110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</si>
  <si>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</si>
  <si>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</si>
  <si>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</si>
  <si>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КОСГУ</t>
  </si>
  <si>
    <t>ВР</t>
  </si>
  <si>
    <t>ЦСР</t>
  </si>
  <si>
    <t>ПР</t>
  </si>
  <si>
    <t>РЗ</t>
  </si>
  <si>
    <t>Наименование показателя</t>
  </si>
  <si>
    <t>Код по классификации расходов бюджета</t>
  </si>
  <si>
    <t>Роспись на год</t>
  </si>
  <si>
    <t>Всего расходов</t>
  </si>
  <si>
    <t>% испол</t>
  </si>
  <si>
    <t>Администрация Степногутовского сельсовета</t>
  </si>
  <si>
    <t xml:space="preserve"> Расходы бюджета администпации Степногутовского сельсовета Тогучинского района Новосибирской области по разделам, подразделам, целевым статьям и видам расходов классификации за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</si>
</sst>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;0.00"/>
    <numFmt numFmtId="165" formatCode="000"/>
    <numFmt numFmtId="166" formatCode="0000000000"/>
    <numFmt numFmtId="167" formatCode="00"/>
    <numFmt numFmtId="168" formatCode="000;;&quot;&quot;"/>
    <numFmt numFmtId="169" formatCode="#000.00#"/>
    <numFmt numFmtId="170" formatCode="#,##0.00_ ;[Red]\-#,##0.00\ "/>
  </numFmts>
  <fonts count="8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0" xfId="1" applyBorder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0" fontId="3" fillId="0" borderId="18" xfId="1" applyNumberFormat="1" applyFont="1" applyFill="1" applyBorder="1" applyAlignment="1" applyProtection="1">
      <alignment horizontal="center" vertical="center"/>
      <protection hidden="1"/>
    </xf>
    <xf numFmtId="0" fontId="3" fillId="0" borderId="17" xfId="1" applyNumberFormat="1" applyFont="1" applyFill="1" applyBorder="1" applyAlignment="1" applyProtection="1">
      <alignment horizontal="center" vertical="center"/>
      <protection hidden="1"/>
    </xf>
    <xf numFmtId="0" fontId="3" fillId="0" borderId="19" xfId="1" applyNumberFormat="1" applyFont="1" applyFill="1" applyBorder="1" applyAlignment="1" applyProtection="1">
      <alignment horizontal="center" vertical="center"/>
      <protection hidden="1"/>
    </xf>
    <xf numFmtId="167" fontId="2" fillId="2" borderId="14" xfId="1" applyNumberFormat="1" applyFont="1" applyFill="1" applyBorder="1" applyAlignment="1" applyProtection="1">
      <protection hidden="1"/>
    </xf>
    <xf numFmtId="166" fontId="2" fillId="2" borderId="14" xfId="1" applyNumberFormat="1" applyFont="1" applyFill="1" applyBorder="1" applyAlignment="1" applyProtection="1">
      <protection hidden="1"/>
    </xf>
    <xf numFmtId="165" fontId="2" fillId="2" borderId="13" xfId="1" applyNumberFormat="1" applyFont="1" applyFill="1" applyBorder="1" applyAlignment="1" applyProtection="1">
      <protection hidden="1"/>
    </xf>
    <xf numFmtId="165" fontId="2" fillId="2" borderId="12" xfId="1" applyNumberFormat="1" applyFont="1" applyFill="1" applyBorder="1" applyAlignment="1" applyProtection="1">
      <protection hidden="1"/>
    </xf>
    <xf numFmtId="167" fontId="2" fillId="2" borderId="9" xfId="1" applyNumberFormat="1" applyFont="1" applyFill="1" applyBorder="1" applyAlignment="1" applyProtection="1">
      <protection hidden="1"/>
    </xf>
    <xf numFmtId="166" fontId="2" fillId="2" borderId="9" xfId="1" applyNumberFormat="1" applyFont="1" applyFill="1" applyBorder="1" applyAlignment="1" applyProtection="1">
      <protection hidden="1"/>
    </xf>
    <xf numFmtId="165" fontId="2" fillId="2" borderId="8" xfId="1" applyNumberFormat="1" applyFont="1" applyFill="1" applyBorder="1" applyAlignment="1" applyProtection="1">
      <protection hidden="1"/>
    </xf>
    <xf numFmtId="165" fontId="2" fillId="2" borderId="7" xfId="1" applyNumberFormat="1" applyFont="1" applyFill="1" applyBorder="1" applyAlignment="1" applyProtection="1">
      <protection hidden="1"/>
    </xf>
    <xf numFmtId="167" fontId="2" fillId="2" borderId="4" xfId="1" applyNumberFormat="1" applyFont="1" applyFill="1" applyBorder="1" applyAlignment="1" applyProtection="1">
      <protection hidden="1"/>
    </xf>
    <xf numFmtId="166" fontId="2" fillId="2" borderId="4" xfId="1" applyNumberFormat="1" applyFont="1" applyFill="1" applyBorder="1" applyAlignment="1" applyProtection="1">
      <protection hidden="1"/>
    </xf>
    <xf numFmtId="165" fontId="2" fillId="2" borderId="3" xfId="1" applyNumberFormat="1" applyFont="1" applyFill="1" applyBorder="1" applyAlignment="1" applyProtection="1">
      <protection hidden="1"/>
    </xf>
    <xf numFmtId="165" fontId="2" fillId="2" borderId="1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169" fontId="1" fillId="0" borderId="0" xfId="1" applyNumberFormat="1"/>
    <xf numFmtId="164" fontId="2" fillId="2" borderId="8" xfId="1" applyNumberFormat="1" applyFont="1" applyFill="1" applyBorder="1" applyAlignment="1" applyProtection="1">
      <protection hidden="1"/>
    </xf>
    <xf numFmtId="164" fontId="2" fillId="2" borderId="29" xfId="1" applyNumberFormat="1" applyFont="1" applyFill="1" applyBorder="1" applyAlignment="1" applyProtection="1">
      <protection hidden="1"/>
    </xf>
    <xf numFmtId="170" fontId="1" fillId="0" borderId="0" xfId="1" applyNumberFormat="1"/>
    <xf numFmtId="2" fontId="1" fillId="0" borderId="29" xfId="1" applyNumberFormat="1" applyFont="1" applyFill="1" applyBorder="1" applyAlignment="1" applyProtection="1">
      <protection hidden="1"/>
    </xf>
    <xf numFmtId="0" fontId="1" fillId="2" borderId="0" xfId="1" applyFill="1" applyProtection="1">
      <protection hidden="1"/>
    </xf>
    <xf numFmtId="164" fontId="7" fillId="2" borderId="8" xfId="1" applyNumberFormat="1" applyFont="1" applyFill="1" applyBorder="1" applyAlignment="1" applyProtection="1">
      <protection hidden="1"/>
    </xf>
    <xf numFmtId="0" fontId="1" fillId="2" borderId="0" xfId="1" applyFill="1"/>
    <xf numFmtId="0" fontId="4" fillId="0" borderId="0" xfId="1" applyNumberFormat="1" applyFont="1" applyFill="1" applyAlignment="1" applyProtection="1">
      <alignment horizontal="center" wrapText="1"/>
      <protection hidden="1"/>
    </xf>
    <xf numFmtId="0" fontId="3" fillId="0" borderId="20" xfId="1" applyNumberFormat="1" applyFont="1" applyFill="1" applyBorder="1" applyAlignment="1" applyProtection="1">
      <alignment horizontal="center" vertical="center"/>
      <protection hidden="1"/>
    </xf>
    <xf numFmtId="0" fontId="3" fillId="0" borderId="21" xfId="1" applyNumberFormat="1" applyFont="1" applyFill="1" applyBorder="1" applyAlignment="1" applyProtection="1">
      <alignment horizontal="center" vertical="center"/>
      <protection hidden="1"/>
    </xf>
    <xf numFmtId="0" fontId="3" fillId="0" borderId="22" xfId="1" applyNumberFormat="1" applyFont="1" applyFill="1" applyBorder="1" applyAlignment="1" applyProtection="1">
      <alignment horizontal="center" vertical="center"/>
      <protection hidden="1"/>
    </xf>
    <xf numFmtId="0" fontId="3" fillId="0" borderId="25" xfId="1" applyNumberFormat="1" applyFont="1" applyFill="1" applyBorder="1" applyAlignment="1" applyProtection="1">
      <alignment horizontal="center" vertical="center"/>
      <protection hidden="1"/>
    </xf>
    <xf numFmtId="0" fontId="3" fillId="0" borderId="23" xfId="1" applyNumberFormat="1" applyFont="1" applyFill="1" applyBorder="1" applyAlignment="1" applyProtection="1">
      <alignment horizontal="center" vertical="center"/>
      <protection hidden="1"/>
    </xf>
    <xf numFmtId="0" fontId="3" fillId="0" borderId="26" xfId="1" applyNumberFormat="1" applyFont="1" applyFill="1" applyBorder="1" applyAlignment="1" applyProtection="1">
      <alignment horizontal="center" vertical="center"/>
      <protection hidden="1"/>
    </xf>
    <xf numFmtId="0" fontId="3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9" xfId="1" applyNumberFormat="1" applyFont="1" applyFill="1" applyBorder="1" applyAlignment="1" applyProtection="1">
      <alignment horizontal="center" wrapText="1"/>
      <protection hidden="1"/>
    </xf>
    <xf numFmtId="0" fontId="3" fillId="0" borderId="24" xfId="1" applyNumberFormat="1" applyFont="1" applyFill="1" applyBorder="1" applyAlignment="1" applyProtection="1">
      <alignment horizontal="center" wrapText="1"/>
      <protection hidden="1"/>
    </xf>
    <xf numFmtId="0" fontId="3" fillId="0" borderId="17" xfId="1" applyNumberFormat="1" applyFont="1" applyFill="1" applyBorder="1" applyAlignment="1" applyProtection="1">
      <alignment horizontal="center" wrapText="1"/>
      <protection hidden="1"/>
    </xf>
    <xf numFmtId="168" fontId="2" fillId="2" borderId="11" xfId="1" applyNumberFormat="1" applyFont="1" applyFill="1" applyBorder="1" applyAlignment="1" applyProtection="1">
      <alignment wrapText="1"/>
      <protection hidden="1"/>
    </xf>
    <xf numFmtId="168" fontId="2" fillId="2" borderId="10" xfId="1" applyNumberFormat="1" applyFont="1" applyFill="1" applyBorder="1" applyAlignment="1" applyProtection="1">
      <alignment wrapText="1"/>
      <protection hidden="1"/>
    </xf>
    <xf numFmtId="168" fontId="5" fillId="2" borderId="16" xfId="1" applyNumberFormat="1" applyFont="1" applyFill="1" applyBorder="1" applyAlignment="1" applyProtection="1">
      <alignment wrapText="1"/>
      <protection hidden="1"/>
    </xf>
    <xf numFmtId="168" fontId="2" fillId="2" borderId="16" xfId="1" applyNumberFormat="1" applyFont="1" applyFill="1" applyBorder="1" applyAlignment="1" applyProtection="1">
      <alignment wrapText="1"/>
      <protection hidden="1"/>
    </xf>
    <xf numFmtId="168" fontId="2" fillId="2" borderId="15" xfId="1" applyNumberFormat="1" applyFont="1" applyFill="1" applyBorder="1" applyAlignment="1" applyProtection="1">
      <alignment wrapText="1"/>
      <protection hidden="1"/>
    </xf>
    <xf numFmtId="0" fontId="3" fillId="2" borderId="27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28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8" xfId="1" applyNumberFormat="1" applyFont="1" applyFill="1" applyBorder="1" applyAlignment="1" applyProtection="1">
      <alignment horizontal="center" vertical="center" wrapText="1"/>
      <protection hidden="1"/>
    </xf>
    <xf numFmtId="168" fontId="2" fillId="2" borderId="5" xfId="1" applyNumberFormat="1" applyFont="1" applyFill="1" applyBorder="1" applyAlignment="1" applyProtection="1">
      <alignment wrapText="1"/>
      <protection hidden="1"/>
    </xf>
    <xf numFmtId="168" fontId="2" fillId="2" borderId="2" xfId="1" applyNumberFormat="1" applyFont="1" applyFill="1" applyBorder="1" applyAlignment="1" applyProtection="1">
      <alignment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6"/>
  <sheetViews>
    <sheetView showGridLines="0" tabSelected="1" topLeftCell="A16" workbookViewId="0">
      <selection activeCell="P1" sqref="P1"/>
    </sheetView>
  </sheetViews>
  <sheetFormatPr defaultColWidth="9.140625" defaultRowHeight="12.75" x14ac:dyDescent="0.2"/>
  <cols>
    <col min="1" max="1" width="1.42578125" style="1" customWidth="1"/>
    <col min="2" max="2" width="0.7109375" style="1" customWidth="1"/>
    <col min="3" max="3" width="0.85546875" style="1" customWidth="1"/>
    <col min="4" max="4" width="0.7109375" style="1" customWidth="1"/>
    <col min="5" max="5" width="0.5703125" style="1" customWidth="1"/>
    <col min="6" max="7" width="0.7109375" style="1" customWidth="1"/>
    <col min="8" max="8" width="0.5703125" style="1" customWidth="1"/>
    <col min="9" max="9" width="38.28515625" style="1" customWidth="1"/>
    <col min="10" max="11" width="5.7109375" style="1" customWidth="1"/>
    <col min="12" max="12" width="10.5703125" style="1" customWidth="1"/>
    <col min="13" max="13" width="6.5703125" style="1" customWidth="1"/>
    <col min="14" max="14" width="0" style="1" hidden="1" customWidth="1"/>
    <col min="15" max="15" width="14.5703125" style="1" customWidth="1"/>
    <col min="16" max="16" width="13" style="30" customWidth="1"/>
    <col min="17" max="17" width="8.42578125" style="1" customWidth="1"/>
    <col min="18" max="18" width="12.28515625" style="1" customWidth="1"/>
    <col min="19" max="19" width="9.140625" style="1" customWidth="1"/>
    <col min="20" max="20" width="12.28515625" style="1" customWidth="1"/>
    <col min="21" max="255" width="9.140625" style="1" customWidth="1"/>
    <col min="256" max="16384" width="9.140625" style="1"/>
  </cols>
  <sheetData>
    <row r="1" spans="1:20" ht="12.7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8"/>
      <c r="Q1" s="3"/>
    </row>
    <row r="2" spans="1:20" ht="45" customHeight="1" x14ac:dyDescent="0.2">
      <c r="A2" s="31" t="s">
        <v>73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28"/>
      <c r="Q2" s="3"/>
    </row>
    <row r="3" spans="1:20" ht="11.2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2"/>
      <c r="K3" s="5"/>
      <c r="L3" s="5"/>
      <c r="M3" s="5"/>
      <c r="N3" s="5"/>
      <c r="O3" s="5"/>
      <c r="P3" s="28"/>
      <c r="Q3" s="22"/>
    </row>
    <row r="4" spans="1:20" ht="21.75" customHeight="1" thickBot="1" x14ac:dyDescent="0.25">
      <c r="A4" s="5"/>
      <c r="B4" s="32" t="s">
        <v>67</v>
      </c>
      <c r="C4" s="33"/>
      <c r="D4" s="33"/>
      <c r="E4" s="33"/>
      <c r="F4" s="33"/>
      <c r="G4" s="33"/>
      <c r="H4" s="33"/>
      <c r="I4" s="34"/>
      <c r="J4" s="40" t="s">
        <v>68</v>
      </c>
      <c r="K4" s="41"/>
      <c r="L4" s="41"/>
      <c r="M4" s="42"/>
      <c r="N4" s="5"/>
      <c r="O4" s="38" t="s">
        <v>69</v>
      </c>
      <c r="P4" s="48" t="s">
        <v>70</v>
      </c>
      <c r="Q4" s="50" t="s">
        <v>71</v>
      </c>
    </row>
    <row r="5" spans="1:20" ht="24" customHeight="1" thickBot="1" x14ac:dyDescent="0.25">
      <c r="A5" s="5"/>
      <c r="B5" s="35"/>
      <c r="C5" s="36"/>
      <c r="D5" s="36"/>
      <c r="E5" s="36"/>
      <c r="F5" s="36"/>
      <c r="G5" s="36"/>
      <c r="H5" s="36"/>
      <c r="I5" s="37"/>
      <c r="J5" s="8" t="s">
        <v>66</v>
      </c>
      <c r="K5" s="7" t="s">
        <v>65</v>
      </c>
      <c r="L5" s="7" t="s">
        <v>64</v>
      </c>
      <c r="M5" s="7" t="s">
        <v>63</v>
      </c>
      <c r="N5" s="9" t="s">
        <v>62</v>
      </c>
      <c r="O5" s="39"/>
      <c r="P5" s="49"/>
      <c r="Q5" s="51"/>
    </row>
    <row r="6" spans="1:20" ht="12.75" customHeight="1" x14ac:dyDescent="0.2">
      <c r="A6" s="6"/>
      <c r="B6" s="45" t="s">
        <v>72</v>
      </c>
      <c r="C6" s="46"/>
      <c r="D6" s="46"/>
      <c r="E6" s="46"/>
      <c r="F6" s="46"/>
      <c r="G6" s="46"/>
      <c r="H6" s="46"/>
      <c r="I6" s="47"/>
      <c r="J6" s="10"/>
      <c r="K6" s="10"/>
      <c r="L6" s="11"/>
      <c r="M6" s="12"/>
      <c r="N6" s="13"/>
      <c r="O6" s="25">
        <v>7300310</v>
      </c>
      <c r="P6" s="25">
        <f>P7+P28+P33+P44+P48+P58+P69</f>
        <v>6124205</v>
      </c>
      <c r="Q6" s="27">
        <f>P6/O6*100</f>
        <v>83.889656740604167</v>
      </c>
    </row>
    <row r="7" spans="1:20" ht="12.75" customHeight="1" x14ac:dyDescent="0.2">
      <c r="A7" s="6"/>
      <c r="B7" s="43" t="s">
        <v>61</v>
      </c>
      <c r="C7" s="43"/>
      <c r="D7" s="43"/>
      <c r="E7" s="43"/>
      <c r="F7" s="43"/>
      <c r="G7" s="43"/>
      <c r="H7" s="43"/>
      <c r="I7" s="44"/>
      <c r="J7" s="14">
        <v>1</v>
      </c>
      <c r="K7" s="14"/>
      <c r="L7" s="15"/>
      <c r="M7" s="16"/>
      <c r="N7" s="17"/>
      <c r="O7" s="24">
        <v>2895803.52</v>
      </c>
      <c r="P7" s="29">
        <f>P8+P13+P25</f>
        <v>2806851.09</v>
      </c>
      <c r="Q7" s="27">
        <f t="shared" ref="Q7:Q70" si="0">P7/O7*100</f>
        <v>96.928229785424108</v>
      </c>
      <c r="T7" s="23"/>
    </row>
    <row r="8" spans="1:20" ht="32.25" customHeight="1" x14ac:dyDescent="0.2">
      <c r="A8" s="6"/>
      <c r="B8" s="43" t="s">
        <v>60</v>
      </c>
      <c r="C8" s="43"/>
      <c r="D8" s="43"/>
      <c r="E8" s="43"/>
      <c r="F8" s="43"/>
      <c r="G8" s="43"/>
      <c r="H8" s="43"/>
      <c r="I8" s="44"/>
      <c r="J8" s="14">
        <v>1</v>
      </c>
      <c r="K8" s="14">
        <v>2</v>
      </c>
      <c r="L8" s="15"/>
      <c r="M8" s="16"/>
      <c r="N8" s="17"/>
      <c r="O8" s="24">
        <v>695696</v>
      </c>
      <c r="P8" s="24">
        <f>P9+P11</f>
        <v>695696</v>
      </c>
      <c r="Q8" s="27">
        <f t="shared" si="0"/>
        <v>100</v>
      </c>
    </row>
    <row r="9" spans="1:20" ht="12.75" customHeight="1" x14ac:dyDescent="0.2">
      <c r="A9" s="6"/>
      <c r="B9" s="43" t="s">
        <v>59</v>
      </c>
      <c r="C9" s="43"/>
      <c r="D9" s="43"/>
      <c r="E9" s="43"/>
      <c r="F9" s="43"/>
      <c r="G9" s="43"/>
      <c r="H9" s="43"/>
      <c r="I9" s="44"/>
      <c r="J9" s="14">
        <v>1</v>
      </c>
      <c r="K9" s="14">
        <v>2</v>
      </c>
      <c r="L9" s="15" t="s">
        <v>58</v>
      </c>
      <c r="M9" s="16"/>
      <c r="N9" s="17"/>
      <c r="O9" s="24">
        <v>539483.21</v>
      </c>
      <c r="P9" s="24">
        <v>539483.21</v>
      </c>
      <c r="Q9" s="27">
        <f t="shared" si="0"/>
        <v>100</v>
      </c>
    </row>
    <row r="10" spans="1:20" ht="53.25" customHeight="1" x14ac:dyDescent="0.2">
      <c r="A10" s="6"/>
      <c r="B10" s="43" t="s">
        <v>11</v>
      </c>
      <c r="C10" s="43"/>
      <c r="D10" s="43"/>
      <c r="E10" s="43"/>
      <c r="F10" s="43"/>
      <c r="G10" s="43"/>
      <c r="H10" s="43"/>
      <c r="I10" s="44"/>
      <c r="J10" s="14">
        <v>1</v>
      </c>
      <c r="K10" s="14">
        <v>2</v>
      </c>
      <c r="L10" s="15" t="s">
        <v>58</v>
      </c>
      <c r="M10" s="16" t="s">
        <v>9</v>
      </c>
      <c r="N10" s="17"/>
      <c r="O10" s="24">
        <v>539483.21</v>
      </c>
      <c r="P10" s="24">
        <v>539483.21</v>
      </c>
      <c r="Q10" s="27">
        <f t="shared" si="0"/>
        <v>100</v>
      </c>
    </row>
    <row r="11" spans="1:20" ht="42.75" customHeight="1" x14ac:dyDescent="0.2">
      <c r="A11" s="6"/>
      <c r="B11" s="43" t="s">
        <v>4</v>
      </c>
      <c r="C11" s="43"/>
      <c r="D11" s="43"/>
      <c r="E11" s="43"/>
      <c r="F11" s="43"/>
      <c r="G11" s="43"/>
      <c r="H11" s="43"/>
      <c r="I11" s="44"/>
      <c r="J11" s="14">
        <v>1</v>
      </c>
      <c r="K11" s="14">
        <v>2</v>
      </c>
      <c r="L11" s="15" t="s">
        <v>2</v>
      </c>
      <c r="M11" s="16"/>
      <c r="N11" s="17"/>
      <c r="O11" s="24">
        <v>156212.79</v>
      </c>
      <c r="P11" s="24">
        <f>P12</f>
        <v>156212.79</v>
      </c>
      <c r="Q11" s="27">
        <f t="shared" si="0"/>
        <v>100</v>
      </c>
    </row>
    <row r="12" spans="1:20" ht="53.25" customHeight="1" x14ac:dyDescent="0.2">
      <c r="A12" s="6"/>
      <c r="B12" s="43" t="s">
        <v>11</v>
      </c>
      <c r="C12" s="43"/>
      <c r="D12" s="43"/>
      <c r="E12" s="43"/>
      <c r="F12" s="43"/>
      <c r="G12" s="43"/>
      <c r="H12" s="43"/>
      <c r="I12" s="44"/>
      <c r="J12" s="14">
        <v>1</v>
      </c>
      <c r="K12" s="14">
        <v>2</v>
      </c>
      <c r="L12" s="15" t="s">
        <v>2</v>
      </c>
      <c r="M12" s="16" t="s">
        <v>9</v>
      </c>
      <c r="N12" s="17"/>
      <c r="O12" s="24">
        <v>156212.79</v>
      </c>
      <c r="P12" s="24">
        <v>156212.79</v>
      </c>
      <c r="Q12" s="27">
        <f t="shared" si="0"/>
        <v>100</v>
      </c>
    </row>
    <row r="13" spans="1:20" ht="42.75" customHeight="1" x14ac:dyDescent="0.2">
      <c r="A13" s="6"/>
      <c r="B13" s="43" t="s">
        <v>57</v>
      </c>
      <c r="C13" s="43"/>
      <c r="D13" s="43"/>
      <c r="E13" s="43"/>
      <c r="F13" s="43"/>
      <c r="G13" s="43"/>
      <c r="H13" s="43"/>
      <c r="I13" s="44"/>
      <c r="J13" s="14">
        <v>1</v>
      </c>
      <c r="K13" s="14">
        <v>4</v>
      </c>
      <c r="L13" s="15"/>
      <c r="M13" s="16"/>
      <c r="N13" s="17"/>
      <c r="O13" s="24">
        <v>2186997.52</v>
      </c>
      <c r="P13" s="24">
        <f>P14+P16+P18+P22</f>
        <v>2098045.09</v>
      </c>
      <c r="Q13" s="27">
        <f t="shared" si="0"/>
        <v>95.932668913131636</v>
      </c>
    </row>
    <row r="14" spans="1:20" ht="32.25" customHeight="1" x14ac:dyDescent="0.2">
      <c r="A14" s="6"/>
      <c r="B14" s="43" t="s">
        <v>56</v>
      </c>
      <c r="C14" s="43"/>
      <c r="D14" s="43"/>
      <c r="E14" s="43"/>
      <c r="F14" s="43"/>
      <c r="G14" s="43"/>
      <c r="H14" s="43"/>
      <c r="I14" s="44"/>
      <c r="J14" s="14">
        <v>1</v>
      </c>
      <c r="K14" s="14">
        <v>4</v>
      </c>
      <c r="L14" s="15" t="s">
        <v>55</v>
      </c>
      <c r="M14" s="16"/>
      <c r="N14" s="17"/>
      <c r="O14" s="24">
        <v>100</v>
      </c>
      <c r="P14" s="24">
        <f>P15</f>
        <v>100</v>
      </c>
      <c r="Q14" s="27">
        <f t="shared" si="0"/>
        <v>100</v>
      </c>
    </row>
    <row r="15" spans="1:20" ht="21.75" customHeight="1" x14ac:dyDescent="0.2">
      <c r="A15" s="6"/>
      <c r="B15" s="43" t="s">
        <v>14</v>
      </c>
      <c r="C15" s="43"/>
      <c r="D15" s="43"/>
      <c r="E15" s="43"/>
      <c r="F15" s="43"/>
      <c r="G15" s="43"/>
      <c r="H15" s="43"/>
      <c r="I15" s="44"/>
      <c r="J15" s="14">
        <v>1</v>
      </c>
      <c r="K15" s="14">
        <v>4</v>
      </c>
      <c r="L15" s="15" t="s">
        <v>55</v>
      </c>
      <c r="M15" s="16" t="s">
        <v>13</v>
      </c>
      <c r="N15" s="17"/>
      <c r="O15" s="24">
        <v>100</v>
      </c>
      <c r="P15" s="24">
        <v>100</v>
      </c>
      <c r="Q15" s="27">
        <f t="shared" si="0"/>
        <v>100</v>
      </c>
    </row>
    <row r="16" spans="1:20" ht="21.75" customHeight="1" x14ac:dyDescent="0.2">
      <c r="A16" s="6"/>
      <c r="B16" s="43" t="s">
        <v>54</v>
      </c>
      <c r="C16" s="43"/>
      <c r="D16" s="43"/>
      <c r="E16" s="43"/>
      <c r="F16" s="43"/>
      <c r="G16" s="43"/>
      <c r="H16" s="43"/>
      <c r="I16" s="44"/>
      <c r="J16" s="14">
        <v>1</v>
      </c>
      <c r="K16" s="14">
        <v>4</v>
      </c>
      <c r="L16" s="15" t="s">
        <v>53</v>
      </c>
      <c r="M16" s="16"/>
      <c r="N16" s="17"/>
      <c r="O16" s="24">
        <v>1399778.22</v>
      </c>
      <c r="P16" s="24">
        <f>P17</f>
        <v>1394772.69</v>
      </c>
      <c r="Q16" s="27">
        <f t="shared" si="0"/>
        <v>99.642405494779013</v>
      </c>
    </row>
    <row r="17" spans="1:17" ht="53.25" customHeight="1" x14ac:dyDescent="0.2">
      <c r="A17" s="6"/>
      <c r="B17" s="43" t="s">
        <v>11</v>
      </c>
      <c r="C17" s="43"/>
      <c r="D17" s="43"/>
      <c r="E17" s="43"/>
      <c r="F17" s="43"/>
      <c r="G17" s="43"/>
      <c r="H17" s="43"/>
      <c r="I17" s="44"/>
      <c r="J17" s="14">
        <v>1</v>
      </c>
      <c r="K17" s="14">
        <v>4</v>
      </c>
      <c r="L17" s="15" t="s">
        <v>53</v>
      </c>
      <c r="M17" s="16" t="s">
        <v>9</v>
      </c>
      <c r="N17" s="17"/>
      <c r="O17" s="24">
        <v>1399778.22</v>
      </c>
      <c r="P17" s="24">
        <v>1394772.69</v>
      </c>
      <c r="Q17" s="27">
        <f t="shared" si="0"/>
        <v>99.642405494779013</v>
      </c>
    </row>
    <row r="18" spans="1:17" ht="21.75" customHeight="1" x14ac:dyDescent="0.2">
      <c r="A18" s="6"/>
      <c r="B18" s="43" t="s">
        <v>51</v>
      </c>
      <c r="C18" s="43"/>
      <c r="D18" s="43"/>
      <c r="E18" s="43"/>
      <c r="F18" s="43"/>
      <c r="G18" s="43"/>
      <c r="H18" s="43"/>
      <c r="I18" s="44"/>
      <c r="J18" s="14">
        <v>1</v>
      </c>
      <c r="K18" s="14">
        <v>4</v>
      </c>
      <c r="L18" s="15" t="s">
        <v>49</v>
      </c>
      <c r="M18" s="16"/>
      <c r="N18" s="17"/>
      <c r="O18" s="24">
        <v>529288.22</v>
      </c>
      <c r="P18" s="24">
        <f>P19+P20+P21</f>
        <v>445341.32</v>
      </c>
      <c r="Q18" s="27">
        <f t="shared" si="0"/>
        <v>84.139662129642716</v>
      </c>
    </row>
    <row r="19" spans="1:17" ht="21.75" customHeight="1" x14ac:dyDescent="0.2">
      <c r="A19" s="6"/>
      <c r="B19" s="43" t="s">
        <v>14</v>
      </c>
      <c r="C19" s="43"/>
      <c r="D19" s="43"/>
      <c r="E19" s="43"/>
      <c r="F19" s="43"/>
      <c r="G19" s="43"/>
      <c r="H19" s="43"/>
      <c r="I19" s="44"/>
      <c r="J19" s="14">
        <v>1</v>
      </c>
      <c r="K19" s="14">
        <v>4</v>
      </c>
      <c r="L19" s="15" t="s">
        <v>49</v>
      </c>
      <c r="M19" s="16" t="s">
        <v>13</v>
      </c>
      <c r="N19" s="17"/>
      <c r="O19" s="24">
        <v>484377.11</v>
      </c>
      <c r="P19" s="24">
        <v>405147.03</v>
      </c>
      <c r="Q19" s="27">
        <f t="shared" si="0"/>
        <v>83.642893447215144</v>
      </c>
    </row>
    <row r="20" spans="1:17" ht="12.75" customHeight="1" x14ac:dyDescent="0.2">
      <c r="A20" s="6"/>
      <c r="B20" s="43" t="s">
        <v>50</v>
      </c>
      <c r="C20" s="43"/>
      <c r="D20" s="43"/>
      <c r="E20" s="43"/>
      <c r="F20" s="43"/>
      <c r="G20" s="43"/>
      <c r="H20" s="43"/>
      <c r="I20" s="44"/>
      <c r="J20" s="14">
        <v>1</v>
      </c>
      <c r="K20" s="14">
        <v>4</v>
      </c>
      <c r="L20" s="15" t="s">
        <v>49</v>
      </c>
      <c r="M20" s="16" t="s">
        <v>48</v>
      </c>
      <c r="N20" s="17"/>
      <c r="O20" s="24">
        <v>6000</v>
      </c>
      <c r="P20" s="24">
        <v>6000</v>
      </c>
      <c r="Q20" s="27">
        <f t="shared" si="0"/>
        <v>100</v>
      </c>
    </row>
    <row r="21" spans="1:17" ht="12.75" customHeight="1" x14ac:dyDescent="0.2">
      <c r="A21" s="6"/>
      <c r="B21" s="43" t="s">
        <v>17</v>
      </c>
      <c r="C21" s="43"/>
      <c r="D21" s="43"/>
      <c r="E21" s="43"/>
      <c r="F21" s="43"/>
      <c r="G21" s="43"/>
      <c r="H21" s="43"/>
      <c r="I21" s="44"/>
      <c r="J21" s="14">
        <v>1</v>
      </c>
      <c r="K21" s="14">
        <v>4</v>
      </c>
      <c r="L21" s="15" t="s">
        <v>49</v>
      </c>
      <c r="M21" s="16" t="s">
        <v>15</v>
      </c>
      <c r="N21" s="17"/>
      <c r="O21" s="24">
        <v>38911.11</v>
      </c>
      <c r="P21" s="24">
        <v>34194.29</v>
      </c>
      <c r="Q21" s="27">
        <f t="shared" si="0"/>
        <v>87.877960818902366</v>
      </c>
    </row>
    <row r="22" spans="1:17" ht="42.75" customHeight="1" x14ac:dyDescent="0.2">
      <c r="A22" s="6"/>
      <c r="B22" s="43" t="s">
        <v>4</v>
      </c>
      <c r="C22" s="43"/>
      <c r="D22" s="43"/>
      <c r="E22" s="43"/>
      <c r="F22" s="43"/>
      <c r="G22" s="43"/>
      <c r="H22" s="43"/>
      <c r="I22" s="44"/>
      <c r="J22" s="14">
        <v>1</v>
      </c>
      <c r="K22" s="14">
        <v>4</v>
      </c>
      <c r="L22" s="15" t="s">
        <v>2</v>
      </c>
      <c r="M22" s="16"/>
      <c r="N22" s="17"/>
      <c r="O22" s="24">
        <v>257831.08</v>
      </c>
      <c r="P22" s="24">
        <f>P23+P24</f>
        <v>257831.08000000002</v>
      </c>
      <c r="Q22" s="27">
        <f t="shared" si="0"/>
        <v>100.00000000000003</v>
      </c>
    </row>
    <row r="23" spans="1:17" ht="53.25" customHeight="1" x14ac:dyDescent="0.2">
      <c r="A23" s="6"/>
      <c r="B23" s="43" t="s">
        <v>11</v>
      </c>
      <c r="C23" s="43"/>
      <c r="D23" s="43"/>
      <c r="E23" s="43"/>
      <c r="F23" s="43"/>
      <c r="G23" s="43"/>
      <c r="H23" s="43"/>
      <c r="I23" s="44"/>
      <c r="J23" s="14">
        <v>1</v>
      </c>
      <c r="K23" s="14">
        <v>4</v>
      </c>
      <c r="L23" s="15" t="s">
        <v>2</v>
      </c>
      <c r="M23" s="16" t="s">
        <v>9</v>
      </c>
      <c r="N23" s="17"/>
      <c r="O23" s="24">
        <v>214825.78</v>
      </c>
      <c r="P23" s="24">
        <v>214825.78</v>
      </c>
      <c r="Q23" s="27">
        <f t="shared" si="0"/>
        <v>100</v>
      </c>
    </row>
    <row r="24" spans="1:17" ht="21.75" customHeight="1" x14ac:dyDescent="0.2">
      <c r="A24" s="6"/>
      <c r="B24" s="43" t="s">
        <v>14</v>
      </c>
      <c r="C24" s="43"/>
      <c r="D24" s="43"/>
      <c r="E24" s="43"/>
      <c r="F24" s="43"/>
      <c r="G24" s="43"/>
      <c r="H24" s="43"/>
      <c r="I24" s="44"/>
      <c r="J24" s="14">
        <v>1</v>
      </c>
      <c r="K24" s="14">
        <v>4</v>
      </c>
      <c r="L24" s="15" t="s">
        <v>2</v>
      </c>
      <c r="M24" s="16" t="s">
        <v>13</v>
      </c>
      <c r="N24" s="17"/>
      <c r="O24" s="24">
        <v>43005.3</v>
      </c>
      <c r="P24" s="24">
        <v>43005.3</v>
      </c>
      <c r="Q24" s="27">
        <f t="shared" si="0"/>
        <v>100</v>
      </c>
    </row>
    <row r="25" spans="1:17" ht="32.25" customHeight="1" x14ac:dyDescent="0.2">
      <c r="A25" s="6"/>
      <c r="B25" s="43" t="s">
        <v>52</v>
      </c>
      <c r="C25" s="43"/>
      <c r="D25" s="43"/>
      <c r="E25" s="43"/>
      <c r="F25" s="43"/>
      <c r="G25" s="43"/>
      <c r="H25" s="43"/>
      <c r="I25" s="44"/>
      <c r="J25" s="14">
        <v>1</v>
      </c>
      <c r="K25" s="14">
        <v>6</v>
      </c>
      <c r="L25" s="15"/>
      <c r="M25" s="16"/>
      <c r="N25" s="17"/>
      <c r="O25" s="24">
        <v>13110</v>
      </c>
      <c r="P25" s="24">
        <f>P26</f>
        <v>13110</v>
      </c>
      <c r="Q25" s="27">
        <f t="shared" si="0"/>
        <v>100</v>
      </c>
    </row>
    <row r="26" spans="1:17" ht="21.75" customHeight="1" x14ac:dyDescent="0.2">
      <c r="A26" s="6"/>
      <c r="B26" s="43" t="s">
        <v>51</v>
      </c>
      <c r="C26" s="43"/>
      <c r="D26" s="43"/>
      <c r="E26" s="43"/>
      <c r="F26" s="43"/>
      <c r="G26" s="43"/>
      <c r="H26" s="43"/>
      <c r="I26" s="44"/>
      <c r="J26" s="14">
        <v>1</v>
      </c>
      <c r="K26" s="14">
        <v>6</v>
      </c>
      <c r="L26" s="15" t="s">
        <v>49</v>
      </c>
      <c r="M26" s="16"/>
      <c r="N26" s="17"/>
      <c r="O26" s="24">
        <v>13110</v>
      </c>
      <c r="P26" s="24">
        <f>P27</f>
        <v>13110</v>
      </c>
      <c r="Q26" s="27">
        <f t="shared" si="0"/>
        <v>100</v>
      </c>
    </row>
    <row r="27" spans="1:17" ht="12.75" customHeight="1" x14ac:dyDescent="0.2">
      <c r="A27" s="6"/>
      <c r="B27" s="43" t="s">
        <v>50</v>
      </c>
      <c r="C27" s="43"/>
      <c r="D27" s="43"/>
      <c r="E27" s="43"/>
      <c r="F27" s="43"/>
      <c r="G27" s="43"/>
      <c r="H27" s="43"/>
      <c r="I27" s="44"/>
      <c r="J27" s="14">
        <v>1</v>
      </c>
      <c r="K27" s="14">
        <v>6</v>
      </c>
      <c r="L27" s="15" t="s">
        <v>49</v>
      </c>
      <c r="M27" s="16" t="s">
        <v>48</v>
      </c>
      <c r="N27" s="17"/>
      <c r="O27" s="24">
        <v>13110</v>
      </c>
      <c r="P27" s="24">
        <v>13110</v>
      </c>
      <c r="Q27" s="27">
        <f t="shared" si="0"/>
        <v>100</v>
      </c>
    </row>
    <row r="28" spans="1:17" ht="12.75" customHeight="1" x14ac:dyDescent="0.2">
      <c r="A28" s="6"/>
      <c r="B28" s="43" t="s">
        <v>47</v>
      </c>
      <c r="C28" s="43"/>
      <c r="D28" s="43"/>
      <c r="E28" s="43"/>
      <c r="F28" s="43"/>
      <c r="G28" s="43"/>
      <c r="H28" s="43"/>
      <c r="I28" s="44"/>
      <c r="J28" s="14">
        <v>2</v>
      </c>
      <c r="K28" s="14"/>
      <c r="L28" s="15"/>
      <c r="M28" s="16"/>
      <c r="N28" s="17"/>
      <c r="O28" s="24">
        <v>92700</v>
      </c>
      <c r="P28" s="24">
        <f>P29</f>
        <v>92700</v>
      </c>
      <c r="Q28" s="27">
        <f t="shared" si="0"/>
        <v>100</v>
      </c>
    </row>
    <row r="29" spans="1:17" ht="12.75" customHeight="1" x14ac:dyDescent="0.2">
      <c r="A29" s="6"/>
      <c r="B29" s="43" t="s">
        <v>46</v>
      </c>
      <c r="C29" s="43"/>
      <c r="D29" s="43"/>
      <c r="E29" s="43"/>
      <c r="F29" s="43"/>
      <c r="G29" s="43"/>
      <c r="H29" s="43"/>
      <c r="I29" s="44"/>
      <c r="J29" s="14">
        <v>2</v>
      </c>
      <c r="K29" s="14">
        <v>3</v>
      </c>
      <c r="L29" s="15"/>
      <c r="M29" s="16"/>
      <c r="N29" s="17"/>
      <c r="O29" s="24">
        <v>92700</v>
      </c>
      <c r="P29" s="24">
        <f>P30</f>
        <v>92700</v>
      </c>
      <c r="Q29" s="27">
        <f t="shared" si="0"/>
        <v>100</v>
      </c>
    </row>
    <row r="30" spans="1:17" ht="32.25" customHeight="1" x14ac:dyDescent="0.2">
      <c r="A30" s="6"/>
      <c r="B30" s="43" t="s">
        <v>45</v>
      </c>
      <c r="C30" s="43"/>
      <c r="D30" s="43"/>
      <c r="E30" s="43"/>
      <c r="F30" s="43"/>
      <c r="G30" s="43"/>
      <c r="H30" s="43"/>
      <c r="I30" s="44"/>
      <c r="J30" s="14">
        <v>2</v>
      </c>
      <c r="K30" s="14">
        <v>3</v>
      </c>
      <c r="L30" s="15" t="s">
        <v>44</v>
      </c>
      <c r="M30" s="16"/>
      <c r="N30" s="17"/>
      <c r="O30" s="24">
        <v>92700</v>
      </c>
      <c r="P30" s="24">
        <f>P31+P32</f>
        <v>92700</v>
      </c>
      <c r="Q30" s="27">
        <f t="shared" si="0"/>
        <v>100</v>
      </c>
    </row>
    <row r="31" spans="1:17" ht="53.25" customHeight="1" x14ac:dyDescent="0.2">
      <c r="A31" s="6"/>
      <c r="B31" s="43" t="s">
        <v>11</v>
      </c>
      <c r="C31" s="43"/>
      <c r="D31" s="43"/>
      <c r="E31" s="43"/>
      <c r="F31" s="43"/>
      <c r="G31" s="43"/>
      <c r="H31" s="43"/>
      <c r="I31" s="44"/>
      <c r="J31" s="14">
        <v>2</v>
      </c>
      <c r="K31" s="14">
        <v>3</v>
      </c>
      <c r="L31" s="15" t="s">
        <v>44</v>
      </c>
      <c r="M31" s="16" t="s">
        <v>9</v>
      </c>
      <c r="N31" s="17"/>
      <c r="O31" s="24">
        <v>91600</v>
      </c>
      <c r="P31" s="24">
        <v>91600</v>
      </c>
      <c r="Q31" s="27">
        <f t="shared" si="0"/>
        <v>100</v>
      </c>
    </row>
    <row r="32" spans="1:17" ht="21.75" customHeight="1" x14ac:dyDescent="0.2">
      <c r="A32" s="6"/>
      <c r="B32" s="43" t="s">
        <v>14</v>
      </c>
      <c r="C32" s="43"/>
      <c r="D32" s="43"/>
      <c r="E32" s="43"/>
      <c r="F32" s="43"/>
      <c r="G32" s="43"/>
      <c r="H32" s="43"/>
      <c r="I32" s="44"/>
      <c r="J32" s="14">
        <v>2</v>
      </c>
      <c r="K32" s="14">
        <v>3</v>
      </c>
      <c r="L32" s="15" t="s">
        <v>44</v>
      </c>
      <c r="M32" s="16" t="s">
        <v>13</v>
      </c>
      <c r="N32" s="17"/>
      <c r="O32" s="24">
        <v>1100</v>
      </c>
      <c r="P32" s="24">
        <v>1100</v>
      </c>
      <c r="Q32" s="27">
        <f t="shared" si="0"/>
        <v>100</v>
      </c>
    </row>
    <row r="33" spans="1:17" ht="21.75" customHeight="1" x14ac:dyDescent="0.2">
      <c r="A33" s="6"/>
      <c r="B33" s="43" t="s">
        <v>43</v>
      </c>
      <c r="C33" s="43"/>
      <c r="D33" s="43"/>
      <c r="E33" s="43"/>
      <c r="F33" s="43"/>
      <c r="G33" s="43"/>
      <c r="H33" s="43"/>
      <c r="I33" s="44"/>
      <c r="J33" s="14">
        <v>3</v>
      </c>
      <c r="K33" s="14"/>
      <c r="L33" s="15"/>
      <c r="M33" s="16"/>
      <c r="N33" s="17"/>
      <c r="O33" s="24">
        <v>59610</v>
      </c>
      <c r="P33" s="24">
        <f>P34+P37</f>
        <v>58450</v>
      </c>
      <c r="Q33" s="27">
        <f t="shared" si="0"/>
        <v>98.054017782251307</v>
      </c>
    </row>
    <row r="34" spans="1:17" ht="32.25" customHeight="1" x14ac:dyDescent="0.2">
      <c r="A34" s="6"/>
      <c r="B34" s="43" t="s">
        <v>42</v>
      </c>
      <c r="C34" s="43"/>
      <c r="D34" s="43"/>
      <c r="E34" s="43"/>
      <c r="F34" s="43"/>
      <c r="G34" s="43"/>
      <c r="H34" s="43"/>
      <c r="I34" s="44"/>
      <c r="J34" s="14">
        <v>3</v>
      </c>
      <c r="K34" s="14">
        <v>9</v>
      </c>
      <c r="L34" s="15"/>
      <c r="M34" s="16"/>
      <c r="N34" s="17"/>
      <c r="O34" s="24">
        <v>10000</v>
      </c>
      <c r="P34" s="24">
        <f>P35</f>
        <v>10000</v>
      </c>
      <c r="Q34" s="27">
        <f t="shared" si="0"/>
        <v>100</v>
      </c>
    </row>
    <row r="35" spans="1:17" ht="12.75" customHeight="1" x14ac:dyDescent="0.2">
      <c r="A35" s="6"/>
      <c r="B35" s="43" t="s">
        <v>41</v>
      </c>
      <c r="C35" s="43"/>
      <c r="D35" s="43"/>
      <c r="E35" s="43"/>
      <c r="F35" s="43"/>
      <c r="G35" s="43"/>
      <c r="H35" s="43"/>
      <c r="I35" s="44"/>
      <c r="J35" s="14">
        <v>3</v>
      </c>
      <c r="K35" s="14">
        <v>9</v>
      </c>
      <c r="L35" s="15" t="s">
        <v>40</v>
      </c>
      <c r="M35" s="16"/>
      <c r="N35" s="17"/>
      <c r="O35" s="24">
        <v>10000</v>
      </c>
      <c r="P35" s="24">
        <f>P36</f>
        <v>10000</v>
      </c>
      <c r="Q35" s="27">
        <f t="shared" si="0"/>
        <v>100</v>
      </c>
    </row>
    <row r="36" spans="1:17" ht="21.75" customHeight="1" x14ac:dyDescent="0.2">
      <c r="A36" s="6"/>
      <c r="B36" s="43" t="s">
        <v>14</v>
      </c>
      <c r="C36" s="43"/>
      <c r="D36" s="43"/>
      <c r="E36" s="43"/>
      <c r="F36" s="43"/>
      <c r="G36" s="43"/>
      <c r="H36" s="43"/>
      <c r="I36" s="44"/>
      <c r="J36" s="14">
        <v>3</v>
      </c>
      <c r="K36" s="14">
        <v>9</v>
      </c>
      <c r="L36" s="15" t="s">
        <v>40</v>
      </c>
      <c r="M36" s="16" t="s">
        <v>13</v>
      </c>
      <c r="N36" s="17"/>
      <c r="O36" s="24">
        <v>10000</v>
      </c>
      <c r="P36" s="24">
        <v>10000</v>
      </c>
      <c r="Q36" s="27">
        <f t="shared" si="0"/>
        <v>100</v>
      </c>
    </row>
    <row r="37" spans="1:17" ht="12.75" customHeight="1" x14ac:dyDescent="0.2">
      <c r="A37" s="6"/>
      <c r="B37" s="43" t="s">
        <v>39</v>
      </c>
      <c r="C37" s="43"/>
      <c r="D37" s="43"/>
      <c r="E37" s="43"/>
      <c r="F37" s="43"/>
      <c r="G37" s="43"/>
      <c r="H37" s="43"/>
      <c r="I37" s="44"/>
      <c r="J37" s="14">
        <v>3</v>
      </c>
      <c r="K37" s="14">
        <v>10</v>
      </c>
      <c r="L37" s="15"/>
      <c r="M37" s="16"/>
      <c r="N37" s="17"/>
      <c r="O37" s="24">
        <v>49610</v>
      </c>
      <c r="P37" s="24">
        <f>P38+P40+P42</f>
        <v>48450</v>
      </c>
      <c r="Q37" s="27">
        <f t="shared" si="0"/>
        <v>97.661761741584357</v>
      </c>
    </row>
    <row r="38" spans="1:17" ht="137.25" customHeight="1" x14ac:dyDescent="0.2">
      <c r="A38" s="6"/>
      <c r="B38" s="43" t="s">
        <v>38</v>
      </c>
      <c r="C38" s="43"/>
      <c r="D38" s="43"/>
      <c r="E38" s="43"/>
      <c r="F38" s="43"/>
      <c r="G38" s="43"/>
      <c r="H38" s="43"/>
      <c r="I38" s="44"/>
      <c r="J38" s="14">
        <v>3</v>
      </c>
      <c r="K38" s="14">
        <v>10</v>
      </c>
      <c r="L38" s="15" t="s">
        <v>37</v>
      </c>
      <c r="M38" s="16"/>
      <c r="N38" s="17"/>
      <c r="O38" s="24">
        <v>42750</v>
      </c>
      <c r="P38" s="24">
        <f>P39</f>
        <v>42750</v>
      </c>
      <c r="Q38" s="27">
        <f t="shared" si="0"/>
        <v>100</v>
      </c>
    </row>
    <row r="39" spans="1:17" ht="21.75" customHeight="1" x14ac:dyDescent="0.2">
      <c r="A39" s="6"/>
      <c r="B39" s="43" t="s">
        <v>14</v>
      </c>
      <c r="C39" s="43"/>
      <c r="D39" s="43"/>
      <c r="E39" s="43"/>
      <c r="F39" s="43"/>
      <c r="G39" s="43"/>
      <c r="H39" s="43"/>
      <c r="I39" s="44"/>
      <c r="J39" s="14">
        <v>3</v>
      </c>
      <c r="K39" s="14">
        <v>10</v>
      </c>
      <c r="L39" s="15" t="s">
        <v>37</v>
      </c>
      <c r="M39" s="16" t="s">
        <v>13</v>
      </c>
      <c r="N39" s="17"/>
      <c r="O39" s="24">
        <v>42750</v>
      </c>
      <c r="P39" s="24">
        <v>42750</v>
      </c>
      <c r="Q39" s="27">
        <f t="shared" si="0"/>
        <v>100</v>
      </c>
    </row>
    <row r="40" spans="1:17" ht="137.25" customHeight="1" x14ac:dyDescent="0.2">
      <c r="A40" s="6"/>
      <c r="B40" s="43" t="s">
        <v>36</v>
      </c>
      <c r="C40" s="43"/>
      <c r="D40" s="43"/>
      <c r="E40" s="43"/>
      <c r="F40" s="43"/>
      <c r="G40" s="43"/>
      <c r="H40" s="43"/>
      <c r="I40" s="44"/>
      <c r="J40" s="14">
        <v>3</v>
      </c>
      <c r="K40" s="14">
        <v>10</v>
      </c>
      <c r="L40" s="15" t="s">
        <v>35</v>
      </c>
      <c r="M40" s="16"/>
      <c r="N40" s="17"/>
      <c r="O40" s="24">
        <v>2250</v>
      </c>
      <c r="P40" s="24">
        <f>P41</f>
        <v>2250</v>
      </c>
      <c r="Q40" s="27">
        <f t="shared" si="0"/>
        <v>100</v>
      </c>
    </row>
    <row r="41" spans="1:17" ht="21.75" customHeight="1" x14ac:dyDescent="0.2">
      <c r="A41" s="6"/>
      <c r="B41" s="43" t="s">
        <v>14</v>
      </c>
      <c r="C41" s="43"/>
      <c r="D41" s="43"/>
      <c r="E41" s="43"/>
      <c r="F41" s="43"/>
      <c r="G41" s="43"/>
      <c r="H41" s="43"/>
      <c r="I41" s="44"/>
      <c r="J41" s="14">
        <v>3</v>
      </c>
      <c r="K41" s="14">
        <v>10</v>
      </c>
      <c r="L41" s="15" t="s">
        <v>35</v>
      </c>
      <c r="M41" s="16" t="s">
        <v>13</v>
      </c>
      <c r="N41" s="17"/>
      <c r="O41" s="24">
        <v>2250</v>
      </c>
      <c r="P41" s="24">
        <v>2250</v>
      </c>
      <c r="Q41" s="27">
        <f t="shared" si="0"/>
        <v>100</v>
      </c>
    </row>
    <row r="42" spans="1:17" ht="21.75" customHeight="1" x14ac:dyDescent="0.2">
      <c r="A42" s="6"/>
      <c r="B42" s="43" t="s">
        <v>34</v>
      </c>
      <c r="C42" s="43"/>
      <c r="D42" s="43"/>
      <c r="E42" s="43"/>
      <c r="F42" s="43"/>
      <c r="G42" s="43"/>
      <c r="H42" s="43"/>
      <c r="I42" s="44"/>
      <c r="J42" s="14">
        <v>3</v>
      </c>
      <c r="K42" s="14">
        <v>10</v>
      </c>
      <c r="L42" s="15" t="s">
        <v>33</v>
      </c>
      <c r="M42" s="16"/>
      <c r="N42" s="17"/>
      <c r="O42" s="24">
        <v>4610</v>
      </c>
      <c r="P42" s="24">
        <v>3450</v>
      </c>
      <c r="Q42" s="27">
        <f t="shared" si="0"/>
        <v>74.837310195227772</v>
      </c>
    </row>
    <row r="43" spans="1:17" ht="21.75" customHeight="1" x14ac:dyDescent="0.2">
      <c r="A43" s="6"/>
      <c r="B43" s="43" t="s">
        <v>14</v>
      </c>
      <c r="C43" s="43"/>
      <c r="D43" s="43"/>
      <c r="E43" s="43"/>
      <c r="F43" s="43"/>
      <c r="G43" s="43"/>
      <c r="H43" s="43"/>
      <c r="I43" s="44"/>
      <c r="J43" s="14">
        <v>3</v>
      </c>
      <c r="K43" s="14">
        <v>10</v>
      </c>
      <c r="L43" s="15" t="s">
        <v>33</v>
      </c>
      <c r="M43" s="16" t="s">
        <v>13</v>
      </c>
      <c r="N43" s="17"/>
      <c r="O43" s="24">
        <v>4610</v>
      </c>
      <c r="P43" s="24">
        <v>3450</v>
      </c>
      <c r="Q43" s="27">
        <f t="shared" si="0"/>
        <v>74.837310195227772</v>
      </c>
    </row>
    <row r="44" spans="1:17" ht="12.75" customHeight="1" x14ac:dyDescent="0.2">
      <c r="A44" s="6"/>
      <c r="B44" s="43" t="s">
        <v>32</v>
      </c>
      <c r="C44" s="43"/>
      <c r="D44" s="43"/>
      <c r="E44" s="43"/>
      <c r="F44" s="43"/>
      <c r="G44" s="43"/>
      <c r="H44" s="43"/>
      <c r="I44" s="44"/>
      <c r="J44" s="14">
        <v>4</v>
      </c>
      <c r="K44" s="14"/>
      <c r="L44" s="15"/>
      <c r="M44" s="16"/>
      <c r="N44" s="17"/>
      <c r="O44" s="24">
        <v>748000</v>
      </c>
      <c r="P44" s="24">
        <f>P45</f>
        <v>214659</v>
      </c>
      <c r="Q44" s="27">
        <f t="shared" si="0"/>
        <v>28.697727272727274</v>
      </c>
    </row>
    <row r="45" spans="1:17" ht="12.75" customHeight="1" x14ac:dyDescent="0.2">
      <c r="A45" s="6"/>
      <c r="B45" s="43" t="s">
        <v>31</v>
      </c>
      <c r="C45" s="43"/>
      <c r="D45" s="43"/>
      <c r="E45" s="43"/>
      <c r="F45" s="43"/>
      <c r="G45" s="43"/>
      <c r="H45" s="43"/>
      <c r="I45" s="44"/>
      <c r="J45" s="14">
        <v>4</v>
      </c>
      <c r="K45" s="14">
        <v>9</v>
      </c>
      <c r="L45" s="15"/>
      <c r="M45" s="16"/>
      <c r="N45" s="17"/>
      <c r="O45" s="24">
        <v>748000</v>
      </c>
      <c r="P45" s="24">
        <f>P46</f>
        <v>214659</v>
      </c>
      <c r="Q45" s="27">
        <f t="shared" si="0"/>
        <v>28.697727272727274</v>
      </c>
    </row>
    <row r="46" spans="1:17" ht="12.75" customHeight="1" x14ac:dyDescent="0.2">
      <c r="A46" s="6"/>
      <c r="B46" s="43" t="s">
        <v>30</v>
      </c>
      <c r="C46" s="43"/>
      <c r="D46" s="43"/>
      <c r="E46" s="43"/>
      <c r="F46" s="43"/>
      <c r="G46" s="43"/>
      <c r="H46" s="43"/>
      <c r="I46" s="44"/>
      <c r="J46" s="14">
        <v>4</v>
      </c>
      <c r="K46" s="14">
        <v>9</v>
      </c>
      <c r="L46" s="15" t="s">
        <v>29</v>
      </c>
      <c r="M46" s="16"/>
      <c r="N46" s="17"/>
      <c r="O46" s="24">
        <v>748000</v>
      </c>
      <c r="P46" s="24">
        <f>P47</f>
        <v>214659</v>
      </c>
      <c r="Q46" s="27">
        <f t="shared" si="0"/>
        <v>28.697727272727274</v>
      </c>
    </row>
    <row r="47" spans="1:17" ht="21.75" customHeight="1" x14ac:dyDescent="0.2">
      <c r="A47" s="6"/>
      <c r="B47" s="43" t="s">
        <v>14</v>
      </c>
      <c r="C47" s="43"/>
      <c r="D47" s="43"/>
      <c r="E47" s="43"/>
      <c r="F47" s="43"/>
      <c r="G47" s="43"/>
      <c r="H47" s="43"/>
      <c r="I47" s="44"/>
      <c r="J47" s="14">
        <v>4</v>
      </c>
      <c r="K47" s="14">
        <v>9</v>
      </c>
      <c r="L47" s="15" t="s">
        <v>29</v>
      </c>
      <c r="M47" s="16" t="s">
        <v>13</v>
      </c>
      <c r="N47" s="17"/>
      <c r="O47" s="24">
        <v>748000</v>
      </c>
      <c r="P47" s="24">
        <v>214659</v>
      </c>
      <c r="Q47" s="27">
        <f t="shared" si="0"/>
        <v>28.697727272727274</v>
      </c>
    </row>
    <row r="48" spans="1:17" ht="12.75" customHeight="1" x14ac:dyDescent="0.2">
      <c r="A48" s="6"/>
      <c r="B48" s="43" t="s">
        <v>28</v>
      </c>
      <c r="C48" s="43"/>
      <c r="D48" s="43"/>
      <c r="E48" s="43"/>
      <c r="F48" s="43"/>
      <c r="G48" s="43"/>
      <c r="H48" s="43"/>
      <c r="I48" s="44"/>
      <c r="J48" s="14">
        <v>5</v>
      </c>
      <c r="K48" s="14"/>
      <c r="L48" s="15"/>
      <c r="M48" s="16"/>
      <c r="N48" s="17"/>
      <c r="O48" s="24">
        <v>639948.54</v>
      </c>
      <c r="P48" s="24">
        <f>P49</f>
        <v>251363.12</v>
      </c>
      <c r="Q48" s="27">
        <f t="shared" si="0"/>
        <v>39.278645748609719</v>
      </c>
    </row>
    <row r="49" spans="1:18" ht="12.75" customHeight="1" x14ac:dyDescent="0.2">
      <c r="A49" s="6"/>
      <c r="B49" s="43" t="s">
        <v>27</v>
      </c>
      <c r="C49" s="43"/>
      <c r="D49" s="43"/>
      <c r="E49" s="43"/>
      <c r="F49" s="43"/>
      <c r="G49" s="43"/>
      <c r="H49" s="43"/>
      <c r="I49" s="44"/>
      <c r="J49" s="14">
        <v>5</v>
      </c>
      <c r="K49" s="14">
        <v>3</v>
      </c>
      <c r="L49" s="15"/>
      <c r="M49" s="16"/>
      <c r="N49" s="17"/>
      <c r="O49" s="24">
        <v>639948.54</v>
      </c>
      <c r="P49" s="24">
        <f>P50+P52+P54+P56</f>
        <v>251363.12</v>
      </c>
      <c r="Q49" s="27">
        <f t="shared" si="0"/>
        <v>39.278645748609719</v>
      </c>
    </row>
    <row r="50" spans="1:18" ht="12.75" customHeight="1" x14ac:dyDescent="0.2">
      <c r="A50" s="6"/>
      <c r="B50" s="43" t="s">
        <v>26</v>
      </c>
      <c r="C50" s="43"/>
      <c r="D50" s="43"/>
      <c r="E50" s="43"/>
      <c r="F50" s="43"/>
      <c r="G50" s="43"/>
      <c r="H50" s="43"/>
      <c r="I50" s="44"/>
      <c r="J50" s="14">
        <v>5</v>
      </c>
      <c r="K50" s="14">
        <v>3</v>
      </c>
      <c r="L50" s="15" t="s">
        <v>25</v>
      </c>
      <c r="M50" s="16"/>
      <c r="N50" s="17"/>
      <c r="O50" s="24">
        <v>465184.6</v>
      </c>
      <c r="P50" s="24">
        <f>P51</f>
        <v>76599.179999999993</v>
      </c>
      <c r="Q50" s="27">
        <f t="shared" si="0"/>
        <v>16.466404949776926</v>
      </c>
    </row>
    <row r="51" spans="1:18" ht="21.75" customHeight="1" x14ac:dyDescent="0.2">
      <c r="A51" s="6"/>
      <c r="B51" s="43" t="s">
        <v>14</v>
      </c>
      <c r="C51" s="43"/>
      <c r="D51" s="43"/>
      <c r="E51" s="43"/>
      <c r="F51" s="43"/>
      <c r="G51" s="43"/>
      <c r="H51" s="43"/>
      <c r="I51" s="44"/>
      <c r="J51" s="14">
        <v>5</v>
      </c>
      <c r="K51" s="14">
        <v>3</v>
      </c>
      <c r="L51" s="15" t="s">
        <v>25</v>
      </c>
      <c r="M51" s="16" t="s">
        <v>13</v>
      </c>
      <c r="N51" s="17"/>
      <c r="O51" s="24">
        <v>465184.6</v>
      </c>
      <c r="P51" s="24">
        <v>76599.179999999993</v>
      </c>
      <c r="Q51" s="27">
        <f t="shared" si="0"/>
        <v>16.466404949776926</v>
      </c>
    </row>
    <row r="52" spans="1:18" ht="12.75" customHeight="1" x14ac:dyDescent="0.2">
      <c r="A52" s="6"/>
      <c r="B52" s="43" t="s">
        <v>24</v>
      </c>
      <c r="C52" s="43"/>
      <c r="D52" s="43"/>
      <c r="E52" s="43"/>
      <c r="F52" s="43"/>
      <c r="G52" s="43"/>
      <c r="H52" s="43"/>
      <c r="I52" s="44"/>
      <c r="J52" s="14">
        <v>5</v>
      </c>
      <c r="K52" s="14">
        <v>3</v>
      </c>
      <c r="L52" s="15" t="s">
        <v>23</v>
      </c>
      <c r="M52" s="16"/>
      <c r="N52" s="17"/>
      <c r="O52" s="24">
        <v>6000</v>
      </c>
      <c r="P52" s="24">
        <f>P53</f>
        <v>6000</v>
      </c>
      <c r="Q52" s="27">
        <f t="shared" si="0"/>
        <v>100</v>
      </c>
    </row>
    <row r="53" spans="1:18" ht="21.75" customHeight="1" x14ac:dyDescent="0.2">
      <c r="A53" s="6"/>
      <c r="B53" s="43" t="s">
        <v>14</v>
      </c>
      <c r="C53" s="43"/>
      <c r="D53" s="43"/>
      <c r="E53" s="43"/>
      <c r="F53" s="43"/>
      <c r="G53" s="43"/>
      <c r="H53" s="43"/>
      <c r="I53" s="44"/>
      <c r="J53" s="14">
        <v>5</v>
      </c>
      <c r="K53" s="14">
        <v>3</v>
      </c>
      <c r="L53" s="15" t="s">
        <v>23</v>
      </c>
      <c r="M53" s="16" t="s">
        <v>13</v>
      </c>
      <c r="N53" s="17"/>
      <c r="O53" s="24">
        <v>6000</v>
      </c>
      <c r="P53" s="24">
        <v>6000</v>
      </c>
      <c r="Q53" s="27">
        <f t="shared" si="0"/>
        <v>100</v>
      </c>
    </row>
    <row r="54" spans="1:18" ht="12.75" customHeight="1" x14ac:dyDescent="0.2">
      <c r="A54" s="6"/>
      <c r="B54" s="43" t="s">
        <v>22</v>
      </c>
      <c r="C54" s="43"/>
      <c r="D54" s="43"/>
      <c r="E54" s="43"/>
      <c r="F54" s="43"/>
      <c r="G54" s="43"/>
      <c r="H54" s="43"/>
      <c r="I54" s="44"/>
      <c r="J54" s="14">
        <v>5</v>
      </c>
      <c r="K54" s="14">
        <v>3</v>
      </c>
      <c r="L54" s="15" t="s">
        <v>21</v>
      </c>
      <c r="M54" s="16"/>
      <c r="N54" s="17"/>
      <c r="O54" s="24">
        <v>23637.66</v>
      </c>
      <c r="P54" s="24">
        <f>P55</f>
        <v>23637.66</v>
      </c>
      <c r="Q54" s="27">
        <f t="shared" si="0"/>
        <v>100</v>
      </c>
    </row>
    <row r="55" spans="1:18" ht="21.75" customHeight="1" x14ac:dyDescent="0.2">
      <c r="A55" s="6"/>
      <c r="B55" s="43" t="s">
        <v>14</v>
      </c>
      <c r="C55" s="43"/>
      <c r="D55" s="43"/>
      <c r="E55" s="43"/>
      <c r="F55" s="43"/>
      <c r="G55" s="43"/>
      <c r="H55" s="43"/>
      <c r="I55" s="44"/>
      <c r="J55" s="14">
        <v>5</v>
      </c>
      <c r="K55" s="14">
        <v>3</v>
      </c>
      <c r="L55" s="15" t="s">
        <v>21</v>
      </c>
      <c r="M55" s="16" t="s">
        <v>13</v>
      </c>
      <c r="N55" s="17"/>
      <c r="O55" s="24">
        <v>23637.66</v>
      </c>
      <c r="P55" s="24">
        <v>23637.66</v>
      </c>
      <c r="Q55" s="27">
        <f t="shared" si="0"/>
        <v>100</v>
      </c>
    </row>
    <row r="56" spans="1:18" ht="42.75" customHeight="1" x14ac:dyDescent="0.2">
      <c r="A56" s="6"/>
      <c r="B56" s="43" t="s">
        <v>4</v>
      </c>
      <c r="C56" s="43"/>
      <c r="D56" s="43"/>
      <c r="E56" s="43"/>
      <c r="F56" s="43"/>
      <c r="G56" s="43"/>
      <c r="H56" s="43"/>
      <c r="I56" s="44"/>
      <c r="J56" s="14">
        <v>5</v>
      </c>
      <c r="K56" s="14">
        <v>3</v>
      </c>
      <c r="L56" s="15" t="s">
        <v>2</v>
      </c>
      <c r="M56" s="16"/>
      <c r="N56" s="17"/>
      <c r="O56" s="24">
        <v>145126.28</v>
      </c>
      <c r="P56" s="24">
        <f>P57</f>
        <v>145126.28</v>
      </c>
      <c r="Q56" s="27">
        <f t="shared" si="0"/>
        <v>100</v>
      </c>
    </row>
    <row r="57" spans="1:18" ht="21.75" customHeight="1" x14ac:dyDescent="0.2">
      <c r="A57" s="6"/>
      <c r="B57" s="43" t="s">
        <v>14</v>
      </c>
      <c r="C57" s="43"/>
      <c r="D57" s="43"/>
      <c r="E57" s="43"/>
      <c r="F57" s="43"/>
      <c r="G57" s="43"/>
      <c r="H57" s="43"/>
      <c r="I57" s="44"/>
      <c r="J57" s="14">
        <v>5</v>
      </c>
      <c r="K57" s="14">
        <v>3</v>
      </c>
      <c r="L57" s="15" t="s">
        <v>2</v>
      </c>
      <c r="M57" s="16" t="s">
        <v>13</v>
      </c>
      <c r="N57" s="17"/>
      <c r="O57" s="24">
        <v>145126.28</v>
      </c>
      <c r="P57" s="24">
        <v>145126.28</v>
      </c>
      <c r="Q57" s="27">
        <f t="shared" si="0"/>
        <v>100</v>
      </c>
    </row>
    <row r="58" spans="1:18" ht="12.75" customHeight="1" x14ac:dyDescent="0.2">
      <c r="A58" s="6"/>
      <c r="B58" s="43" t="s">
        <v>20</v>
      </c>
      <c r="C58" s="43"/>
      <c r="D58" s="43"/>
      <c r="E58" s="43"/>
      <c r="F58" s="43"/>
      <c r="G58" s="43"/>
      <c r="H58" s="43"/>
      <c r="I58" s="44"/>
      <c r="J58" s="14">
        <v>8</v>
      </c>
      <c r="K58" s="14"/>
      <c r="L58" s="15"/>
      <c r="M58" s="16"/>
      <c r="N58" s="17"/>
      <c r="O58" s="24">
        <v>2749946.96</v>
      </c>
      <c r="P58" s="24">
        <f>P59</f>
        <v>2585880.81</v>
      </c>
      <c r="Q58" s="27">
        <f t="shared" si="0"/>
        <v>94.033843110923129</v>
      </c>
    </row>
    <row r="59" spans="1:18" ht="12.75" customHeight="1" x14ac:dyDescent="0.2">
      <c r="A59" s="6"/>
      <c r="B59" s="43" t="s">
        <v>19</v>
      </c>
      <c r="C59" s="43"/>
      <c r="D59" s="43"/>
      <c r="E59" s="43"/>
      <c r="F59" s="43"/>
      <c r="G59" s="43"/>
      <c r="H59" s="43"/>
      <c r="I59" s="44"/>
      <c r="J59" s="14">
        <v>8</v>
      </c>
      <c r="K59" s="14">
        <v>1</v>
      </c>
      <c r="L59" s="15"/>
      <c r="M59" s="16"/>
      <c r="N59" s="17"/>
      <c r="O59" s="24">
        <v>2749946.96</v>
      </c>
      <c r="P59" s="24">
        <f>P60+P64+P67</f>
        <v>2585880.81</v>
      </c>
      <c r="Q59" s="27">
        <f t="shared" si="0"/>
        <v>94.033843110923129</v>
      </c>
      <c r="R59" s="26"/>
    </row>
    <row r="60" spans="1:18" ht="12.75" customHeight="1" x14ac:dyDescent="0.2">
      <c r="A60" s="6"/>
      <c r="B60" s="43" t="s">
        <v>18</v>
      </c>
      <c r="C60" s="43"/>
      <c r="D60" s="43"/>
      <c r="E60" s="43"/>
      <c r="F60" s="43"/>
      <c r="G60" s="43"/>
      <c r="H60" s="43"/>
      <c r="I60" s="44"/>
      <c r="J60" s="14">
        <v>8</v>
      </c>
      <c r="K60" s="14">
        <v>1</v>
      </c>
      <c r="L60" s="15" t="s">
        <v>16</v>
      </c>
      <c r="M60" s="16"/>
      <c r="N60" s="17"/>
      <c r="O60" s="24">
        <v>300796.96000000002</v>
      </c>
      <c r="P60" s="24">
        <f>P61+P62+P63</f>
        <v>136730.81</v>
      </c>
      <c r="Q60" s="27">
        <f t="shared" si="0"/>
        <v>45.456180807146453</v>
      </c>
    </row>
    <row r="61" spans="1:18" ht="53.25" customHeight="1" x14ac:dyDescent="0.2">
      <c r="A61" s="6"/>
      <c r="B61" s="43" t="s">
        <v>11</v>
      </c>
      <c r="C61" s="43"/>
      <c r="D61" s="43"/>
      <c r="E61" s="43"/>
      <c r="F61" s="43"/>
      <c r="G61" s="43"/>
      <c r="H61" s="43"/>
      <c r="I61" s="44"/>
      <c r="J61" s="14">
        <v>8</v>
      </c>
      <c r="K61" s="14">
        <v>1</v>
      </c>
      <c r="L61" s="15" t="s">
        <v>16</v>
      </c>
      <c r="M61" s="16" t="s">
        <v>9</v>
      </c>
      <c r="N61" s="17"/>
      <c r="O61" s="24">
        <v>424.1</v>
      </c>
      <c r="P61" s="24">
        <v>424.1</v>
      </c>
      <c r="Q61" s="27">
        <f t="shared" si="0"/>
        <v>100</v>
      </c>
    </row>
    <row r="62" spans="1:18" ht="21.75" customHeight="1" x14ac:dyDescent="0.2">
      <c r="A62" s="6"/>
      <c r="B62" s="43" t="s">
        <v>14</v>
      </c>
      <c r="C62" s="43"/>
      <c r="D62" s="43"/>
      <c r="E62" s="43"/>
      <c r="F62" s="43"/>
      <c r="G62" s="43"/>
      <c r="H62" s="43"/>
      <c r="I62" s="44"/>
      <c r="J62" s="14">
        <v>8</v>
      </c>
      <c r="K62" s="14">
        <v>1</v>
      </c>
      <c r="L62" s="15" t="s">
        <v>16</v>
      </c>
      <c r="M62" s="16" t="s">
        <v>13</v>
      </c>
      <c r="N62" s="17"/>
      <c r="O62" s="24">
        <v>280000.86</v>
      </c>
      <c r="P62" s="24">
        <v>126612.3</v>
      </c>
      <c r="Q62" s="27">
        <f t="shared" si="0"/>
        <v>45.218539685913825</v>
      </c>
    </row>
    <row r="63" spans="1:18" ht="12.75" customHeight="1" x14ac:dyDescent="0.2">
      <c r="A63" s="6"/>
      <c r="B63" s="43" t="s">
        <v>17</v>
      </c>
      <c r="C63" s="43"/>
      <c r="D63" s="43"/>
      <c r="E63" s="43"/>
      <c r="F63" s="43"/>
      <c r="G63" s="43"/>
      <c r="H63" s="43"/>
      <c r="I63" s="44"/>
      <c r="J63" s="14">
        <v>8</v>
      </c>
      <c r="K63" s="14">
        <v>1</v>
      </c>
      <c r="L63" s="15" t="s">
        <v>16</v>
      </c>
      <c r="M63" s="16" t="s">
        <v>15</v>
      </c>
      <c r="N63" s="17"/>
      <c r="O63" s="24">
        <v>20372</v>
      </c>
      <c r="P63" s="24">
        <v>9694.41</v>
      </c>
      <c r="Q63" s="27">
        <f t="shared" si="0"/>
        <v>47.586933045356375</v>
      </c>
    </row>
    <row r="64" spans="1:18" ht="42.75" customHeight="1" x14ac:dyDescent="0.2">
      <c r="A64" s="6"/>
      <c r="B64" s="43" t="s">
        <v>4</v>
      </c>
      <c r="C64" s="43"/>
      <c r="D64" s="43"/>
      <c r="E64" s="43"/>
      <c r="F64" s="43"/>
      <c r="G64" s="43"/>
      <c r="H64" s="43"/>
      <c r="I64" s="44"/>
      <c r="J64" s="14">
        <v>8</v>
      </c>
      <c r="K64" s="14">
        <v>1</v>
      </c>
      <c r="L64" s="15" t="s">
        <v>2</v>
      </c>
      <c r="M64" s="16"/>
      <c r="N64" s="17"/>
      <c r="O64" s="24">
        <v>2426345</v>
      </c>
      <c r="P64" s="24">
        <f>P65+P66</f>
        <v>2426345</v>
      </c>
      <c r="Q64" s="27">
        <f t="shared" si="0"/>
        <v>100</v>
      </c>
    </row>
    <row r="65" spans="1:17" ht="53.25" customHeight="1" x14ac:dyDescent="0.2">
      <c r="A65" s="6"/>
      <c r="B65" s="43" t="s">
        <v>11</v>
      </c>
      <c r="C65" s="43"/>
      <c r="D65" s="43"/>
      <c r="E65" s="43"/>
      <c r="F65" s="43"/>
      <c r="G65" s="43"/>
      <c r="H65" s="43"/>
      <c r="I65" s="44"/>
      <c r="J65" s="14">
        <v>8</v>
      </c>
      <c r="K65" s="14">
        <v>1</v>
      </c>
      <c r="L65" s="15" t="s">
        <v>2</v>
      </c>
      <c r="M65" s="16" t="s">
        <v>9</v>
      </c>
      <c r="N65" s="17"/>
      <c r="O65" s="24">
        <v>1876095</v>
      </c>
      <c r="P65" s="24">
        <v>1876095</v>
      </c>
      <c r="Q65" s="27">
        <f t="shared" si="0"/>
        <v>100</v>
      </c>
    </row>
    <row r="66" spans="1:17" ht="21.75" customHeight="1" x14ac:dyDescent="0.2">
      <c r="A66" s="6"/>
      <c r="B66" s="43" t="s">
        <v>14</v>
      </c>
      <c r="C66" s="43"/>
      <c r="D66" s="43"/>
      <c r="E66" s="43"/>
      <c r="F66" s="43"/>
      <c r="G66" s="43"/>
      <c r="H66" s="43"/>
      <c r="I66" s="44"/>
      <c r="J66" s="14">
        <v>8</v>
      </c>
      <c r="K66" s="14">
        <v>1</v>
      </c>
      <c r="L66" s="15" t="s">
        <v>2</v>
      </c>
      <c r="M66" s="16" t="s">
        <v>13</v>
      </c>
      <c r="N66" s="17"/>
      <c r="O66" s="24">
        <v>550250</v>
      </c>
      <c r="P66" s="24">
        <v>550250</v>
      </c>
      <c r="Q66" s="27">
        <f t="shared" si="0"/>
        <v>100</v>
      </c>
    </row>
    <row r="67" spans="1:17" ht="53.25" customHeight="1" x14ac:dyDescent="0.2">
      <c r="A67" s="6"/>
      <c r="B67" s="43" t="s">
        <v>12</v>
      </c>
      <c r="C67" s="43"/>
      <c r="D67" s="43"/>
      <c r="E67" s="43"/>
      <c r="F67" s="43"/>
      <c r="G67" s="43"/>
      <c r="H67" s="43"/>
      <c r="I67" s="44"/>
      <c r="J67" s="14">
        <v>8</v>
      </c>
      <c r="K67" s="14">
        <v>1</v>
      </c>
      <c r="L67" s="15" t="s">
        <v>10</v>
      </c>
      <c r="M67" s="16"/>
      <c r="N67" s="17"/>
      <c r="O67" s="24">
        <v>22805</v>
      </c>
      <c r="P67" s="24">
        <f>P68</f>
        <v>22805</v>
      </c>
      <c r="Q67" s="27">
        <f t="shared" si="0"/>
        <v>100</v>
      </c>
    </row>
    <row r="68" spans="1:17" ht="53.25" customHeight="1" x14ac:dyDescent="0.2">
      <c r="A68" s="6"/>
      <c r="B68" s="43" t="s">
        <v>11</v>
      </c>
      <c r="C68" s="43"/>
      <c r="D68" s="43"/>
      <c r="E68" s="43"/>
      <c r="F68" s="43"/>
      <c r="G68" s="43"/>
      <c r="H68" s="43"/>
      <c r="I68" s="44"/>
      <c r="J68" s="14">
        <v>8</v>
      </c>
      <c r="K68" s="14">
        <v>1</v>
      </c>
      <c r="L68" s="15" t="s">
        <v>10</v>
      </c>
      <c r="M68" s="16" t="s">
        <v>9</v>
      </c>
      <c r="N68" s="17"/>
      <c r="O68" s="24">
        <v>22805</v>
      </c>
      <c r="P68" s="24">
        <v>22805</v>
      </c>
      <c r="Q68" s="27">
        <f t="shared" si="0"/>
        <v>100</v>
      </c>
    </row>
    <row r="69" spans="1:17" ht="12.75" customHeight="1" x14ac:dyDescent="0.2">
      <c r="A69" s="6"/>
      <c r="B69" s="43" t="s">
        <v>8</v>
      </c>
      <c r="C69" s="43"/>
      <c r="D69" s="43"/>
      <c r="E69" s="43"/>
      <c r="F69" s="43"/>
      <c r="G69" s="43"/>
      <c r="H69" s="43"/>
      <c r="I69" s="44"/>
      <c r="J69" s="14">
        <v>10</v>
      </c>
      <c r="K69" s="14"/>
      <c r="L69" s="15"/>
      <c r="M69" s="16"/>
      <c r="N69" s="17"/>
      <c r="O69" s="24">
        <v>114300.98</v>
      </c>
      <c r="P69" s="24">
        <f>P70</f>
        <v>114300.98000000001</v>
      </c>
      <c r="Q69" s="27">
        <f t="shared" si="0"/>
        <v>100.00000000000003</v>
      </c>
    </row>
    <row r="70" spans="1:17" ht="12.75" customHeight="1" x14ac:dyDescent="0.2">
      <c r="A70" s="6"/>
      <c r="B70" s="43" t="s">
        <v>7</v>
      </c>
      <c r="C70" s="43"/>
      <c r="D70" s="43"/>
      <c r="E70" s="43"/>
      <c r="F70" s="43"/>
      <c r="G70" s="43"/>
      <c r="H70" s="43"/>
      <c r="I70" s="44"/>
      <c r="J70" s="14">
        <v>10</v>
      </c>
      <c r="K70" s="14">
        <v>1</v>
      </c>
      <c r="L70" s="15"/>
      <c r="M70" s="16"/>
      <c r="N70" s="17"/>
      <c r="O70" s="24">
        <v>114300.98</v>
      </c>
      <c r="P70" s="24">
        <f>P71+P73</f>
        <v>114300.98000000001</v>
      </c>
      <c r="Q70" s="27">
        <f t="shared" si="0"/>
        <v>100.00000000000003</v>
      </c>
    </row>
    <row r="71" spans="1:17" ht="21.75" customHeight="1" x14ac:dyDescent="0.2">
      <c r="A71" s="6"/>
      <c r="B71" s="43" t="s">
        <v>6</v>
      </c>
      <c r="C71" s="43"/>
      <c r="D71" s="43"/>
      <c r="E71" s="43"/>
      <c r="F71" s="43"/>
      <c r="G71" s="43"/>
      <c r="H71" s="43"/>
      <c r="I71" s="44"/>
      <c r="J71" s="14">
        <v>10</v>
      </c>
      <c r="K71" s="14">
        <v>1</v>
      </c>
      <c r="L71" s="15" t="s">
        <v>5</v>
      </c>
      <c r="M71" s="16"/>
      <c r="N71" s="17"/>
      <c r="O71" s="24">
        <v>104416.13</v>
      </c>
      <c r="P71" s="24">
        <f>P72</f>
        <v>104416.13</v>
      </c>
      <c r="Q71" s="27">
        <f t="shared" ref="Q71:Q74" si="1">P71/O71*100</f>
        <v>100</v>
      </c>
    </row>
    <row r="72" spans="1:17" ht="12.75" customHeight="1" x14ac:dyDescent="0.2">
      <c r="A72" s="6"/>
      <c r="B72" s="43" t="s">
        <v>3</v>
      </c>
      <c r="C72" s="43"/>
      <c r="D72" s="43"/>
      <c r="E72" s="43"/>
      <c r="F72" s="43"/>
      <c r="G72" s="43"/>
      <c r="H72" s="43"/>
      <c r="I72" s="44"/>
      <c r="J72" s="14">
        <v>10</v>
      </c>
      <c r="K72" s="14">
        <v>1</v>
      </c>
      <c r="L72" s="15" t="s">
        <v>5</v>
      </c>
      <c r="M72" s="16" t="s">
        <v>1</v>
      </c>
      <c r="N72" s="17"/>
      <c r="O72" s="24">
        <v>104416.13</v>
      </c>
      <c r="P72" s="24">
        <v>104416.13</v>
      </c>
      <c r="Q72" s="27">
        <f t="shared" si="1"/>
        <v>100</v>
      </c>
    </row>
    <row r="73" spans="1:17" ht="42.75" customHeight="1" x14ac:dyDescent="0.2">
      <c r="A73" s="6"/>
      <c r="B73" s="43" t="s">
        <v>4</v>
      </c>
      <c r="C73" s="43"/>
      <c r="D73" s="43"/>
      <c r="E73" s="43"/>
      <c r="F73" s="43"/>
      <c r="G73" s="43"/>
      <c r="H73" s="43"/>
      <c r="I73" s="44"/>
      <c r="J73" s="14">
        <v>10</v>
      </c>
      <c r="K73" s="14">
        <v>1</v>
      </c>
      <c r="L73" s="15" t="s">
        <v>2</v>
      </c>
      <c r="M73" s="16"/>
      <c r="N73" s="17"/>
      <c r="O73" s="24">
        <v>9884.85</v>
      </c>
      <c r="P73" s="24">
        <f>P74</f>
        <v>9884.85</v>
      </c>
      <c r="Q73" s="27">
        <f t="shared" si="1"/>
        <v>100</v>
      </c>
    </row>
    <row r="74" spans="1:17" ht="15.75" customHeight="1" thickBot="1" x14ac:dyDescent="0.25">
      <c r="A74" s="6"/>
      <c r="B74" s="52" t="s">
        <v>3</v>
      </c>
      <c r="C74" s="52"/>
      <c r="D74" s="52"/>
      <c r="E74" s="52"/>
      <c r="F74" s="52"/>
      <c r="G74" s="52"/>
      <c r="H74" s="52"/>
      <c r="I74" s="53"/>
      <c r="J74" s="18">
        <v>10</v>
      </c>
      <c r="K74" s="18">
        <v>1</v>
      </c>
      <c r="L74" s="19" t="s">
        <v>2</v>
      </c>
      <c r="M74" s="20" t="s">
        <v>1</v>
      </c>
      <c r="N74" s="21"/>
      <c r="O74" s="24">
        <v>9884.85</v>
      </c>
      <c r="P74" s="24">
        <v>9884.85</v>
      </c>
      <c r="Q74" s="27">
        <f t="shared" si="1"/>
        <v>100</v>
      </c>
    </row>
    <row r="75" spans="1:17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4"/>
      <c r="K75" s="4"/>
      <c r="L75" s="4"/>
      <c r="M75" s="4"/>
      <c r="N75" s="4"/>
      <c r="O75" s="4"/>
      <c r="P75" s="28"/>
      <c r="Q75" s="3"/>
    </row>
    <row r="76" spans="1:17" ht="2.85" customHeight="1" x14ac:dyDescent="0.2">
      <c r="A76" s="2" t="s">
        <v>0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8"/>
      <c r="Q76" s="2"/>
    </row>
  </sheetData>
  <mergeCells count="75">
    <mergeCell ref="P4:P5"/>
    <mergeCell ref="Q4:Q5"/>
    <mergeCell ref="B68:I68"/>
    <mergeCell ref="B72:I72"/>
    <mergeCell ref="B74:I74"/>
    <mergeCell ref="B57:I57"/>
    <mergeCell ref="B61:I61"/>
    <mergeCell ref="B62:I62"/>
    <mergeCell ref="B63:I63"/>
    <mergeCell ref="B65:I65"/>
    <mergeCell ref="B66:I66"/>
    <mergeCell ref="B60:I60"/>
    <mergeCell ref="B67:I67"/>
    <mergeCell ref="B71:I71"/>
    <mergeCell ref="B73:I73"/>
    <mergeCell ref="B10:I10"/>
    <mergeCell ref="B12:I12"/>
    <mergeCell ref="B15:I15"/>
    <mergeCell ref="B17:I17"/>
    <mergeCell ref="B19:I19"/>
    <mergeCell ref="B42:I42"/>
    <mergeCell ref="B20:I20"/>
    <mergeCell ref="B21:I21"/>
    <mergeCell ref="B23:I23"/>
    <mergeCell ref="B24:I24"/>
    <mergeCell ref="B27:I27"/>
    <mergeCell ref="B31:I31"/>
    <mergeCell ref="B32:I32"/>
    <mergeCell ref="B35:I35"/>
    <mergeCell ref="B38:I38"/>
    <mergeCell ref="B40:I40"/>
    <mergeCell ref="B37:I37"/>
    <mergeCell ref="B70:I70"/>
    <mergeCell ref="B9:I9"/>
    <mergeCell ref="B11:I11"/>
    <mergeCell ref="B14:I14"/>
    <mergeCell ref="B16:I16"/>
    <mergeCell ref="B18:I18"/>
    <mergeCell ref="B22:I22"/>
    <mergeCell ref="B26:I26"/>
    <mergeCell ref="B50:I50"/>
    <mergeCell ref="B52:I52"/>
    <mergeCell ref="B54:I54"/>
    <mergeCell ref="B56:I56"/>
    <mergeCell ref="B51:I51"/>
    <mergeCell ref="B53:I53"/>
    <mergeCell ref="B55:I55"/>
    <mergeCell ref="B64:I64"/>
    <mergeCell ref="B45:I45"/>
    <mergeCell ref="B30:I30"/>
    <mergeCell ref="B49:I49"/>
    <mergeCell ref="B59:I59"/>
    <mergeCell ref="B36:I36"/>
    <mergeCell ref="B39:I39"/>
    <mergeCell ref="B41:I41"/>
    <mergeCell ref="B43:I43"/>
    <mergeCell ref="B47:I47"/>
    <mergeCell ref="B46:I46"/>
    <mergeCell ref="B58:I58"/>
    <mergeCell ref="A2:O2"/>
    <mergeCell ref="B4:I5"/>
    <mergeCell ref="O4:O5"/>
    <mergeCell ref="J4:M4"/>
    <mergeCell ref="B69:I69"/>
    <mergeCell ref="B8:I8"/>
    <mergeCell ref="B6:I6"/>
    <mergeCell ref="B7:I7"/>
    <mergeCell ref="B28:I28"/>
    <mergeCell ref="B33:I33"/>
    <mergeCell ref="B44:I44"/>
    <mergeCell ref="B48:I48"/>
    <mergeCell ref="B13:I13"/>
    <mergeCell ref="B25:I25"/>
    <mergeCell ref="B29:I29"/>
    <mergeCell ref="B34:I34"/>
  </mergeCells>
  <pageMargins left="0.39370078740157499" right="0.39370078740157499" top="0.999999984981507" bottom="0.999999984981507" header="0.499999992490753" footer="0.499999992490753"/>
  <pageSetup paperSize="9" scale="96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СРБ на год (КВСР)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Чирко Надежда Михайловна</cp:lastModifiedBy>
  <cp:lastPrinted>2020-05-22T05:59:09Z</cp:lastPrinted>
  <dcterms:created xsi:type="dcterms:W3CDTF">2020-04-13T05:24:18Z</dcterms:created>
  <dcterms:modified xsi:type="dcterms:W3CDTF">2020-05-22T05:59:37Z</dcterms:modified>
</cp:coreProperties>
</file>